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Расчеты и обоснования\210\"/>
    </mc:Choice>
  </mc:AlternateContent>
  <xr:revisionPtr revIDLastSave="0" documentId="8_{0CAF32B2-921E-4C58-BD9A-1AAEA3C13308}" xr6:coauthVersionLast="36" xr6:coauthVersionMax="36" xr10:uidLastSave="{00000000-0000-0000-0000-000000000000}"/>
  <bookViews>
    <workbookView xWindow="0" yWindow="0" windowWidth="28800" windowHeight="12210" activeTab="2" xr2:uid="{00000000-000D-0000-FFFF-FFFF00000000}"/>
  </bookViews>
  <sheets>
    <sheet name="2026" sheetId="1" r:id="rId1"/>
    <sheet name="2027" sheetId="2" r:id="rId2"/>
    <sheet name="2028" sheetId="3" r:id="rId3"/>
  </sheets>
  <definedNames>
    <definedName name="Print_Area" localSheetId="1">'2027'!$A$1:$H$76</definedName>
    <definedName name="Print_Area" localSheetId="2">'2028'!$A$1:$H$76</definedName>
    <definedName name="Print_Titles" localSheetId="0">'2026'!$13:$14</definedName>
    <definedName name="Print_Titles" localSheetId="1">'2027'!$13:$14</definedName>
    <definedName name="Print_Titles" localSheetId="2">'2028'!$13:$14</definedName>
    <definedName name="_xlnm.Print_Area" localSheetId="0">'2026'!$A$1:$H$76</definedName>
  </definedNames>
  <calcPr calcId="191029" iterate="1"/>
</workbook>
</file>

<file path=xl/calcChain.xml><?xml version="1.0" encoding="utf-8"?>
<calcChain xmlns="http://schemas.openxmlformats.org/spreadsheetml/2006/main">
  <c r="H65" i="3" l="1"/>
  <c r="B64" i="3" s="1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B25" i="3"/>
  <c r="B24" i="3"/>
  <c r="B23" i="3"/>
  <c r="B22" i="3"/>
  <c r="B21" i="3"/>
  <c r="B20" i="3"/>
  <c r="B19" i="3"/>
  <c r="B18" i="3"/>
  <c r="B17" i="3"/>
  <c r="B16" i="3"/>
  <c r="B15" i="3"/>
  <c r="H65" i="2"/>
  <c r="B64" i="2" s="1"/>
  <c r="B61" i="2"/>
  <c r="B57" i="2"/>
  <c r="B53" i="2"/>
  <c r="B49" i="2"/>
  <c r="B45" i="2"/>
  <c r="B43" i="2"/>
  <c r="B41" i="2"/>
  <c r="B37" i="2"/>
  <c r="B33" i="2"/>
  <c r="B29" i="2"/>
  <c r="B25" i="2"/>
  <c r="B21" i="2"/>
  <c r="B17" i="2"/>
  <c r="H65" i="1"/>
  <c r="B63" i="1" s="1"/>
  <c r="B64" i="1"/>
  <c r="B61" i="1"/>
  <c r="B60" i="1"/>
  <c r="B57" i="1"/>
  <c r="B56" i="1"/>
  <c r="B53" i="1"/>
  <c r="B52" i="1"/>
  <c r="B49" i="1"/>
  <c r="B48" i="1"/>
  <c r="B45" i="1"/>
  <c r="B44" i="1"/>
  <c r="B41" i="1"/>
  <c r="B40" i="1"/>
  <c r="B37" i="1"/>
  <c r="B36" i="1"/>
  <c r="B33" i="1"/>
  <c r="B32" i="1"/>
  <c r="B29" i="1"/>
  <c r="B28" i="1"/>
  <c r="B25" i="1"/>
  <c r="B24" i="1"/>
  <c r="B21" i="1"/>
  <c r="B20" i="1"/>
  <c r="B17" i="1"/>
  <c r="B16" i="1"/>
  <c r="B47" i="2" l="1"/>
  <c r="B51" i="2"/>
  <c r="B55" i="2"/>
  <c r="B59" i="2"/>
  <c r="B63" i="2"/>
  <c r="B18" i="2"/>
  <c r="B22" i="2"/>
  <c r="B26" i="2"/>
  <c r="B30" i="2"/>
  <c r="B34" i="2"/>
  <c r="B38" i="2"/>
  <c r="B42" i="2"/>
  <c r="B46" i="2"/>
  <c r="B50" i="2"/>
  <c r="B54" i="2"/>
  <c r="B58" i="2"/>
  <c r="B62" i="2"/>
  <c r="B18" i="1"/>
  <c r="B22" i="1"/>
  <c r="B26" i="1"/>
  <c r="B30" i="1"/>
  <c r="B34" i="1"/>
  <c r="B38" i="1"/>
  <c r="B42" i="1"/>
  <c r="B46" i="1"/>
  <c r="B50" i="1"/>
  <c r="B54" i="1"/>
  <c r="B58" i="1"/>
  <c r="B62" i="1"/>
  <c r="B15" i="2"/>
  <c r="B19" i="2"/>
  <c r="B23" i="2"/>
  <c r="B27" i="2"/>
  <c r="B31" i="2"/>
  <c r="B35" i="2"/>
  <c r="B39" i="2"/>
  <c r="B15" i="1"/>
  <c r="B19" i="1"/>
  <c r="B23" i="1"/>
  <c r="B27" i="1"/>
  <c r="B31" i="1"/>
  <c r="B35" i="1"/>
  <c r="B39" i="1"/>
  <c r="B43" i="1"/>
  <c r="B47" i="1"/>
  <c r="B51" i="1"/>
  <c r="B55" i="1"/>
  <c r="B59" i="1"/>
  <c r="B16" i="2"/>
  <c r="B20" i="2"/>
  <c r="B24" i="2"/>
  <c r="B28" i="2"/>
  <c r="B32" i="2"/>
  <c r="B36" i="2"/>
  <c r="B40" i="2"/>
  <c r="B44" i="2"/>
  <c r="B48" i="2"/>
  <c r="B52" i="2"/>
  <c r="B56" i="2"/>
  <c r="B60" i="2"/>
</calcChain>
</file>

<file path=xl/sharedStrings.xml><?xml version="1.0" encoding="utf-8"?>
<sst xmlns="http://schemas.openxmlformats.org/spreadsheetml/2006/main" count="321" uniqueCount="86">
  <si>
    <t>Расчет межбюджетных трансфертов, предоставляемых местным бюджетам из областного бюджета Новосибирской области на реализацию программ формирования современной городской среды государственной программы Новосибирской области "Жилищно-коммунальное хозяйство Новосибирской области"</t>
  </si>
  <si>
    <t>на 2026 год</t>
  </si>
  <si>
    <t>Наименование главного распорядителя бюджетных средств ___________________________________</t>
  </si>
  <si>
    <t>Министерство жилищно-коммунального хозяйства и энергетики Новосибирской области</t>
  </si>
  <si>
    <t>Тип бюджетного обязательства (действующее или принимаемое)_______________________________</t>
  </si>
  <si>
    <t>действующее</t>
  </si>
  <si>
    <t>Наименование межбюджетного трансферта ________________________________________________</t>
  </si>
  <si>
    <t>реализация программ формирования современной городской среды государственной программы Новосибирской области "Жилищно-коммунальное хозяйство Новосибирской области"</t>
  </si>
  <si>
    <t>Реквизиты НПА, утверждающего методику расчета_________________________________________</t>
  </si>
  <si>
    <t xml:space="preserve">Постановление Правительства Новосибирской области от 2015-02-16 № 66-п "Об утверждении государственной программы Новосибирской области "Жилищно-коммунальное хозяйство Новосибирской области"    </t>
  </si>
  <si>
    <t>(для проектов методик указывается проект соответствующей целевой программы)</t>
  </si>
  <si>
    <t>Коды бюджетной классифкации по трансферту______________________________________________</t>
  </si>
  <si>
    <t>210 0503 09 1 И4 55550 523</t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</si>
  <si>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</si>
  <si>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</si>
  <si>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</si>
  <si>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Общий размер бюджетных ассигнований, тыс. рублей</t>
  </si>
  <si>
    <t>Общая численность населения i-го городского поселения, сельского поселения, муниципального и городского округа Новосибирской области, чел</t>
  </si>
  <si>
    <t>Уровень расчетной бюджетной обеспеченности i-го городского поселения, сельского поселения, муниципального и городского округа Новосибирской области*</t>
  </si>
  <si>
    <t>Индекс, присваиваемый i-му городскому поселению, сельскому поселению, муниципальному и городскому округу Новосибирской области, многоквартирных домов, включенных в региональную программу капитального ремонта общего имущества в многоквартирных домах</t>
  </si>
  <si>
    <t>Количество многоквартирных домов i-го городского поселения, сельского поселения, муниципального и городского округа Новосибирской области**, ед.</t>
  </si>
  <si>
    <t xml:space="preserve">k - величина***
</t>
  </si>
  <si>
    <t>Сумма, тыс.рублей</t>
  </si>
  <si>
    <t>5=1+гр.6/10000</t>
  </si>
  <si>
    <t>8=гр.2*((гр.3*(1/гр.4)*гр.5*гр.7)/сумма всех строк(гр.3*(1/гр.4)*гр.5*гр.7))</t>
  </si>
  <si>
    <t>Баганский сельсовет Баганский район</t>
  </si>
  <si>
    <t>г. Барабинск Барабинский район</t>
  </si>
  <si>
    <t>г. Болотное Болотнинский район</t>
  </si>
  <si>
    <t>Здвинский сельсовет Здвинский район</t>
  </si>
  <si>
    <t>р.п. Линево Искитимский район</t>
  </si>
  <si>
    <t>Мичуринский сельсовет Искитимский район</t>
  </si>
  <si>
    <t>Улыбинский сельсовет Искитимский район</t>
  </si>
  <si>
    <t>г. Каргат Каргатский район</t>
  </si>
  <si>
    <t>р.п. Колывань Колыванский район</t>
  </si>
  <si>
    <t>р.п. Коченево Коченевский район</t>
  </si>
  <si>
    <t>р.п. Чик Коченевский район</t>
  </si>
  <si>
    <t>Кочковский сельсовет Кочковский район</t>
  </si>
  <si>
    <t>р.п. Краснозерское Краснозерский район</t>
  </si>
  <si>
    <t>г. Куйбышев Куйбышевский район</t>
  </si>
  <si>
    <t>г. Купино Купинский район</t>
  </si>
  <si>
    <t>Кыштовский сельсовет Кыштовский район</t>
  </si>
  <si>
    <t>р.п. Мошково Мошковский район</t>
  </si>
  <si>
    <t>р.п. Станционно-Ояшенский Мошковский район</t>
  </si>
  <si>
    <t>р.п. Краснообск Новосибирский район</t>
  </si>
  <si>
    <t>Барышевский сельсовет Новосибирский район</t>
  </si>
  <si>
    <t>Верх-тулинский сельсовет Новосибирский район</t>
  </si>
  <si>
    <t>Криводановский сельсовет Новосибирский район</t>
  </si>
  <si>
    <t>Кудряшовский сельсовет Новосибирскйи район</t>
  </si>
  <si>
    <t xml:space="preserve"> Морской сельсовет Новосибирский район</t>
  </si>
  <si>
    <t>Раздольненский сельсовет Новосибирский район</t>
  </si>
  <si>
    <t xml:space="preserve"> Толмачевский сельсовет Новосибирский район</t>
  </si>
  <si>
    <t>р.п. Ордынское Ордынский район</t>
  </si>
  <si>
    <t>г. Тогучин Тогучинский район</t>
  </si>
  <si>
    <t>р.п. Горный Тогучинский район</t>
  </si>
  <si>
    <t>Усть-Таркский сесльсовет Усть-Таркского района</t>
  </si>
  <si>
    <t>г. Черепаново Черепановский район</t>
  </si>
  <si>
    <t>Безменовский сельсовет Черепановский район</t>
  </si>
  <si>
    <t>Бочкаревский сельсовет Черепановский район</t>
  </si>
  <si>
    <t>Верх-Мильтюшинский сельсовет Черепановский район</t>
  </si>
  <si>
    <t>р.п. Чистоозерное Чистоозерный район</t>
  </si>
  <si>
    <t>г. Чулым Чулымский район</t>
  </si>
  <si>
    <t>Венгеровский муниципальный округ</t>
  </si>
  <si>
    <t>Доволенский муниципальный округ</t>
  </si>
  <si>
    <t>Карасукский муниципальный округ</t>
  </si>
  <si>
    <t>Маслянинский муниципальный округ</t>
  </si>
  <si>
    <t>Северный муниципальный округ</t>
  </si>
  <si>
    <t>Сузунский муниципальный округ</t>
  </si>
  <si>
    <t>Татарский муниципальный округ</t>
  </si>
  <si>
    <t>Убинский муниципальный округ</t>
  </si>
  <si>
    <t>Чановский муниципальный округ</t>
  </si>
  <si>
    <t>г. Бердск</t>
  </si>
  <si>
    <t>г. Искитим</t>
  </si>
  <si>
    <t>р.п. Кольцово</t>
  </si>
  <si>
    <t>г. Новосибирск</t>
  </si>
  <si>
    <t>г. Обь</t>
  </si>
  <si>
    <t>ВСЕГО по местным бюджетам</t>
  </si>
  <si>
    <t>х</t>
  </si>
  <si>
    <t>в том числе:</t>
  </si>
  <si>
    <t>муниципальных округов</t>
  </si>
  <si>
    <t>городских округов</t>
  </si>
  <si>
    <t>поселений</t>
  </si>
  <si>
    <t xml:space="preserve">Примечание : 
*установлен законом о бюджете Новосибирской области на текущий финансовый год и плановый период;
**включенных в региональную программу капитального ремонта общего имущества в многоквартирных домах, расположенных на территории Новосибирской области, на 2014 - 2052 годы, утвержденную постановлением Правительства Новосибирской области от 27.11.2013 N 524-п;
***k - величина::
равная 5, - для городских поселений, сельских поселений, муниципальных и городских округов Новосибирской области, численность населения в которых менее 5 тыс. человек;
равная 4, - для городских поселений, сельских поселений, муниципальных и городских округов Новосибирской области, численность населения в которых менее 10 тыс. человек;
равная 3, - для городских поселений, сельских поселений, муниципальных и городских округов Новосибирской области, численность населения в которых менее 20 тыс. человек;
равная 2, - для городских поселений, сельских поселений, муниципальных и городских округов Новосибирской области, численность населения в которых менее 30 тыс. человек;
равная 1,5, - для городских поселений, сельских поселений, муниципальных и городских округов Новосибирской области, численность населения в которых менее 50 тыс. человек;
равная 1, - для городских поселений, сельских поселений, муниципальных и городских округов Новосибирской области, численность населения в которых от 100 до 150 тыс. человек;
равная 0,4, - для городских поселений, сельских поселений, муниципальных и городских округов Новосибирской области, численность населения в которых больше 150 тыс. человек
</t>
  </si>
  <si>
    <t>Исполняющий обязанности министра жилищно-коммунального хозяйства и энергетики Новосибирской области</t>
  </si>
  <si>
    <t>С.А. Рахманов</t>
  </si>
  <si>
    <t>на 2027 год</t>
  </si>
  <si>
    <t>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</si>
</sst>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00"/>
    <numFmt numFmtId="166" formatCode="0.0000"/>
    <numFmt numFmtId="167" formatCode="#,##0.00000"/>
    <numFmt numFmtId="168" formatCode="0.00000"/>
  </numFmts>
  <fonts count="8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sz val="9"/>
      <color theme="1"/>
      <name val="Times New Roman"/>
    </font>
    <font>
      <sz val="12"/>
      <name val="Times New Roman"/>
    </font>
    <font>
      <sz val="12"/>
      <color theme="1"/>
      <name val="Times New Roman"/>
    </font>
    <font>
      <sz val="10"/>
      <name val="Segoe UI"/>
    </font>
    <font>
      <u/>
      <sz val="11"/>
      <color theme="1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0" xfId="0" applyNumberFormat="1" applyFont="1" applyFill="1" applyAlignment="1">
      <alignment horizontal="center" vertical="center" wrapText="1"/>
    </xf>
    <xf numFmtId="166" fontId="4" fillId="2" borderId="0" xfId="0" applyNumberFormat="1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1" fontId="4" fillId="2" borderId="0" xfId="0" applyNumberFormat="1" applyFont="1" applyFill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0" fontId="2" fillId="0" borderId="0" xfId="0" applyFont="1"/>
    <xf numFmtId="167" fontId="2" fillId="0" borderId="0" xfId="0" applyNumberFormat="1" applyFont="1"/>
    <xf numFmtId="167" fontId="2" fillId="0" borderId="0" xfId="0" applyNumberFormat="1" applyFont="1" applyAlignment="1">
      <alignment horizontal="center" vertical="center"/>
    </xf>
    <xf numFmtId="0" fontId="1" fillId="0" borderId="4" xfId="0" applyFont="1" applyBorder="1"/>
    <xf numFmtId="0" fontId="2" fillId="0" borderId="5" xfId="0" applyFont="1" applyBorder="1" applyAlignment="1">
      <alignment horizontal="center"/>
    </xf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left"/>
    </xf>
    <xf numFmtId="167" fontId="1" fillId="0" borderId="0" xfId="0" applyNumberFormat="1" applyFont="1"/>
    <xf numFmtId="167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8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3"/>
  <sheetViews>
    <sheetView view="pageBreakPreview" workbookViewId="0">
      <selection activeCell="P9" sqref="P9"/>
    </sheetView>
  </sheetViews>
  <sheetFormatPr defaultColWidth="8.85546875" defaultRowHeight="15" x14ac:dyDescent="0.25"/>
  <cols>
    <col min="1" max="1" width="31.5703125" style="1" customWidth="1"/>
    <col min="2" max="5" width="28.85546875" style="1" customWidth="1"/>
    <col min="6" max="6" width="20.5703125" style="1" customWidth="1"/>
    <col min="7" max="7" width="16.7109375" style="1" customWidth="1"/>
    <col min="8" max="8" width="31.140625" style="1" customWidth="1"/>
    <col min="9" max="16384" width="8.85546875" style="1"/>
  </cols>
  <sheetData>
    <row r="1" spans="1:8" ht="44.25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</row>
    <row r="3" spans="1:8" x14ac:dyDescent="0.25">
      <c r="H3" s="2" t="s">
        <v>1</v>
      </c>
    </row>
    <row r="5" spans="1:8" ht="42" customHeight="1" x14ac:dyDescent="0.25">
      <c r="A5" s="1" t="s">
        <v>2</v>
      </c>
      <c r="F5" s="43" t="s">
        <v>3</v>
      </c>
      <c r="G5" s="43"/>
      <c r="H5" s="43"/>
    </row>
    <row r="6" spans="1:8" x14ac:dyDescent="0.25">
      <c r="A6" s="1" t="s">
        <v>4</v>
      </c>
      <c r="F6" s="44" t="s">
        <v>5</v>
      </c>
      <c r="G6" s="44"/>
      <c r="H6" s="44"/>
    </row>
    <row r="7" spans="1:8" ht="55.5" customHeight="1" x14ac:dyDescent="0.25">
      <c r="A7" s="1" t="s">
        <v>6</v>
      </c>
      <c r="F7" s="43" t="s">
        <v>7</v>
      </c>
      <c r="G7" s="43"/>
      <c r="H7" s="43"/>
    </row>
    <row r="8" spans="1:8" ht="63" customHeight="1" x14ac:dyDescent="0.25">
      <c r="A8" s="1" t="s">
        <v>8</v>
      </c>
      <c r="F8" s="43" t="s">
        <v>9</v>
      </c>
      <c r="G8" s="43"/>
      <c r="H8" s="43"/>
    </row>
    <row r="9" spans="1:8" x14ac:dyDescent="0.25">
      <c r="A9" s="1" t="s">
        <v>10</v>
      </c>
    </row>
    <row r="10" spans="1:8" x14ac:dyDescent="0.25">
      <c r="A10" s="1" t="s">
        <v>11</v>
      </c>
      <c r="F10" s="44" t="s">
        <v>12</v>
      </c>
      <c r="G10" s="44"/>
      <c r="H10" s="44"/>
    </row>
    <row r="11" spans="1:8" x14ac:dyDescent="0.25">
      <c r="A11" s="1" t="s">
        <v>13</v>
      </c>
    </row>
    <row r="12" spans="1:8" x14ac:dyDescent="0.25">
      <c r="A12" s="1" t="s">
        <v>14</v>
      </c>
    </row>
    <row r="13" spans="1:8" s="4" customFormat="1" ht="161.25" customHeight="1" x14ac:dyDescent="0.25">
      <c r="A13" s="5" t="s">
        <v>15</v>
      </c>
      <c r="B13" s="5" t="s">
        <v>16</v>
      </c>
      <c r="C13" s="5" t="s">
        <v>17</v>
      </c>
      <c r="D13" s="5" t="s">
        <v>18</v>
      </c>
      <c r="E13" s="5" t="s">
        <v>19</v>
      </c>
      <c r="F13" s="5" t="s">
        <v>20</v>
      </c>
      <c r="G13" s="5" t="s">
        <v>21</v>
      </c>
      <c r="H13" s="6" t="s">
        <v>22</v>
      </c>
    </row>
    <row r="14" spans="1:8" s="7" customFormat="1" ht="24.75" customHeight="1" x14ac:dyDescent="0.2">
      <c r="A14" s="8">
        <v>1</v>
      </c>
      <c r="B14" s="9">
        <v>2</v>
      </c>
      <c r="C14" s="9">
        <v>3</v>
      </c>
      <c r="D14" s="9">
        <v>4</v>
      </c>
      <c r="E14" s="9" t="s">
        <v>23</v>
      </c>
      <c r="F14" s="9">
        <v>6</v>
      </c>
      <c r="G14" s="9">
        <v>7</v>
      </c>
      <c r="H14" s="10" t="s">
        <v>24</v>
      </c>
    </row>
    <row r="15" spans="1:8" ht="31.5" x14ac:dyDescent="0.25">
      <c r="A15" s="11" t="s">
        <v>25</v>
      </c>
      <c r="B15" s="12">
        <f t="shared" ref="B15:B46" si="0">$H$65</f>
        <v>758638.13749999984</v>
      </c>
      <c r="C15" s="13">
        <v>5976</v>
      </c>
      <c r="D15" s="14">
        <v>1</v>
      </c>
      <c r="E15" s="15">
        <v>1.0045999999999999</v>
      </c>
      <c r="F15" s="16">
        <v>46</v>
      </c>
      <c r="G15" s="17">
        <v>4</v>
      </c>
      <c r="H15" s="18">
        <v>7748.8170799999989</v>
      </c>
    </row>
    <row r="16" spans="1:8" ht="31.5" x14ac:dyDescent="0.25">
      <c r="A16" s="11" t="s">
        <v>26</v>
      </c>
      <c r="B16" s="12">
        <f t="shared" si="0"/>
        <v>758638.13749999984</v>
      </c>
      <c r="C16" s="19">
        <v>27184</v>
      </c>
      <c r="D16" s="14">
        <v>1</v>
      </c>
      <c r="E16" s="15">
        <v>1.0233000000000001</v>
      </c>
      <c r="F16" s="16">
        <v>233</v>
      </c>
      <c r="G16" s="17">
        <v>2</v>
      </c>
      <c r="H16" s="18">
        <v>17952.123299999999</v>
      </c>
    </row>
    <row r="17" spans="1:8" ht="31.5" x14ac:dyDescent="0.25">
      <c r="A17" s="11" t="s">
        <v>27</v>
      </c>
      <c r="B17" s="12">
        <f t="shared" si="0"/>
        <v>758638.13749999984</v>
      </c>
      <c r="C17" s="13">
        <v>15308</v>
      </c>
      <c r="D17" s="14">
        <v>1</v>
      </c>
      <c r="E17" s="15">
        <v>1.0144</v>
      </c>
      <c r="F17" s="16">
        <v>144</v>
      </c>
      <c r="G17" s="17">
        <v>3</v>
      </c>
      <c r="H17" s="18">
        <v>15032.045439999998</v>
      </c>
    </row>
    <row r="18" spans="1:8" ht="31.5" x14ac:dyDescent="0.25">
      <c r="A18" s="11" t="s">
        <v>28</v>
      </c>
      <c r="B18" s="12">
        <f t="shared" si="0"/>
        <v>758638.13749999984</v>
      </c>
      <c r="C18" s="13">
        <v>4832</v>
      </c>
      <c r="D18" s="14">
        <v>1</v>
      </c>
      <c r="E18" s="15">
        <v>1.0048999999999999</v>
      </c>
      <c r="F18" s="16">
        <v>49</v>
      </c>
      <c r="G18" s="17">
        <v>5</v>
      </c>
      <c r="H18" s="18">
        <v>7834.1668799999989</v>
      </c>
    </row>
    <row r="19" spans="1:8" ht="31.5" x14ac:dyDescent="0.25">
      <c r="A19" s="11" t="s">
        <v>29</v>
      </c>
      <c r="B19" s="12">
        <f t="shared" si="0"/>
        <v>758638.13749999984</v>
      </c>
      <c r="C19" s="13">
        <v>17521</v>
      </c>
      <c r="D19" s="14">
        <v>1</v>
      </c>
      <c r="E19" s="15">
        <v>1.0121</v>
      </c>
      <c r="F19" s="16">
        <v>121</v>
      </c>
      <c r="G19" s="17">
        <v>3</v>
      </c>
      <c r="H19" s="18">
        <v>17166.24093</v>
      </c>
    </row>
    <row r="20" spans="1:8" ht="31.5" x14ac:dyDescent="0.25">
      <c r="A20" s="11" t="s">
        <v>30</v>
      </c>
      <c r="B20" s="12">
        <f t="shared" si="0"/>
        <v>758638.13749999984</v>
      </c>
      <c r="C20" s="13">
        <v>3102</v>
      </c>
      <c r="D20" s="14">
        <v>1</v>
      </c>
      <c r="E20" s="15">
        <v>1.0041</v>
      </c>
      <c r="F20" s="16">
        <v>41</v>
      </c>
      <c r="G20" s="17">
        <v>5</v>
      </c>
      <c r="H20" s="18">
        <v>5025.3096599999999</v>
      </c>
    </row>
    <row r="21" spans="1:8" ht="31.5" x14ac:dyDescent="0.25">
      <c r="A21" s="11" t="s">
        <v>31</v>
      </c>
      <c r="B21" s="12">
        <f t="shared" si="0"/>
        <v>758638.13749999984</v>
      </c>
      <c r="C21" s="19">
        <v>1751</v>
      </c>
      <c r="D21" s="14">
        <v>1</v>
      </c>
      <c r="E21" s="15">
        <v>1.0006999999999999</v>
      </c>
      <c r="F21" s="16">
        <v>7</v>
      </c>
      <c r="G21" s="17">
        <v>5</v>
      </c>
      <c r="H21" s="18">
        <v>2827.0165099999999</v>
      </c>
    </row>
    <row r="22" spans="1:8" ht="15.75" x14ac:dyDescent="0.25">
      <c r="A22" s="11" t="s">
        <v>32</v>
      </c>
      <c r="B22" s="12">
        <f t="shared" si="0"/>
        <v>758638.13749999984</v>
      </c>
      <c r="C22" s="13">
        <v>8097</v>
      </c>
      <c r="D22" s="14">
        <v>1</v>
      </c>
      <c r="E22" s="15">
        <v>1.0065999999999999</v>
      </c>
      <c r="F22" s="16">
        <v>66</v>
      </c>
      <c r="G22" s="17">
        <v>4</v>
      </c>
      <c r="H22" s="18">
        <v>10519.916999999999</v>
      </c>
    </row>
    <row r="23" spans="1:8" ht="31.5" x14ac:dyDescent="0.25">
      <c r="A23" s="11" t="s">
        <v>33</v>
      </c>
      <c r="B23" s="12">
        <f t="shared" si="0"/>
        <v>758638.13749999984</v>
      </c>
      <c r="C23" s="13">
        <v>12322</v>
      </c>
      <c r="D23" s="14">
        <v>1</v>
      </c>
      <c r="E23" s="15">
        <v>1.01</v>
      </c>
      <c r="F23" s="16">
        <v>100</v>
      </c>
      <c r="G23" s="17">
        <v>3</v>
      </c>
      <c r="H23" s="18">
        <v>12047.42952</v>
      </c>
    </row>
    <row r="24" spans="1:8" ht="31.5" x14ac:dyDescent="0.25">
      <c r="A24" s="11" t="s">
        <v>34</v>
      </c>
      <c r="B24" s="12">
        <f t="shared" si="0"/>
        <v>758638.13749999984</v>
      </c>
      <c r="C24" s="13">
        <v>17085</v>
      </c>
      <c r="D24" s="14">
        <v>1</v>
      </c>
      <c r="E24" s="15">
        <v>1.0089999999999999</v>
      </c>
      <c r="F24" s="16">
        <v>90</v>
      </c>
      <c r="G24" s="17">
        <v>3</v>
      </c>
      <c r="H24" s="18">
        <v>16687.722669999999</v>
      </c>
    </row>
    <row r="25" spans="1:8" ht="15.75" x14ac:dyDescent="0.25">
      <c r="A25" s="11" t="s">
        <v>35</v>
      </c>
      <c r="B25" s="12">
        <f t="shared" si="0"/>
        <v>758638.13749999984</v>
      </c>
      <c r="C25" s="13">
        <v>5060</v>
      </c>
      <c r="D25" s="14">
        <v>1</v>
      </c>
      <c r="E25" s="15">
        <v>1.004</v>
      </c>
      <c r="F25" s="16">
        <v>40</v>
      </c>
      <c r="G25" s="17">
        <v>4</v>
      </c>
      <c r="H25" s="18">
        <v>6557.0966899999994</v>
      </c>
    </row>
    <row r="26" spans="1:8" ht="31.5" x14ac:dyDescent="0.25">
      <c r="A26" s="11" t="s">
        <v>36</v>
      </c>
      <c r="B26" s="12">
        <f t="shared" si="0"/>
        <v>758638.13749999984</v>
      </c>
      <c r="C26" s="19">
        <v>3685</v>
      </c>
      <c r="D26" s="14">
        <v>1</v>
      </c>
      <c r="E26" s="15">
        <v>1.0023</v>
      </c>
      <c r="F26" s="16">
        <v>23</v>
      </c>
      <c r="G26" s="17">
        <v>5</v>
      </c>
      <c r="H26" s="18">
        <v>5959.0412599999991</v>
      </c>
    </row>
    <row r="27" spans="1:8" ht="31.5" x14ac:dyDescent="0.25">
      <c r="A27" s="11" t="s">
        <v>37</v>
      </c>
      <c r="B27" s="12">
        <f t="shared" si="0"/>
        <v>758638.13749999984</v>
      </c>
      <c r="C27" s="19">
        <v>8838</v>
      </c>
      <c r="D27" s="14">
        <v>1</v>
      </c>
      <c r="E27" s="15">
        <v>1.0072000000000001</v>
      </c>
      <c r="F27" s="16">
        <v>72</v>
      </c>
      <c r="G27" s="17">
        <v>4</v>
      </c>
      <c r="H27" s="18">
        <v>11489.445309999999</v>
      </c>
    </row>
    <row r="28" spans="1:8" ht="31.5" x14ac:dyDescent="0.25">
      <c r="A28" s="11" t="s">
        <v>38</v>
      </c>
      <c r="B28" s="12">
        <f t="shared" si="0"/>
        <v>758638.13749999984</v>
      </c>
      <c r="C28" s="13">
        <v>41123</v>
      </c>
      <c r="D28" s="14">
        <v>1</v>
      </c>
      <c r="E28" s="15">
        <v>1.0241</v>
      </c>
      <c r="F28" s="16">
        <v>241</v>
      </c>
      <c r="G28" s="17">
        <v>1</v>
      </c>
      <c r="H28" s="18">
        <v>13589.334889999998</v>
      </c>
    </row>
    <row r="29" spans="1:8" ht="15.75" x14ac:dyDescent="0.25">
      <c r="A29" s="11" t="s">
        <v>39</v>
      </c>
      <c r="B29" s="12">
        <f t="shared" si="0"/>
        <v>758638.13749999984</v>
      </c>
      <c r="C29" s="19">
        <v>14773</v>
      </c>
      <c r="D29" s="14">
        <v>1</v>
      </c>
      <c r="E29" s="15">
        <v>1.0121</v>
      </c>
      <c r="F29" s="16">
        <v>121</v>
      </c>
      <c r="G29" s="17">
        <v>3</v>
      </c>
      <c r="H29" s="18">
        <v>14473.876079999998</v>
      </c>
    </row>
    <row r="30" spans="1:8" ht="31.5" x14ac:dyDescent="0.25">
      <c r="A30" s="11" t="s">
        <v>40</v>
      </c>
      <c r="B30" s="12">
        <f t="shared" si="0"/>
        <v>758638.13749999984</v>
      </c>
      <c r="C30" s="13">
        <v>5011</v>
      </c>
      <c r="D30" s="14">
        <v>1</v>
      </c>
      <c r="E30" s="15">
        <v>1.0021</v>
      </c>
      <c r="F30" s="16">
        <v>21</v>
      </c>
      <c r="G30" s="17">
        <v>4</v>
      </c>
      <c r="H30" s="18">
        <v>6481.4073899999994</v>
      </c>
    </row>
    <row r="31" spans="1:8" ht="31.5" x14ac:dyDescent="0.25">
      <c r="A31" s="11" t="s">
        <v>41</v>
      </c>
      <c r="B31" s="12">
        <f t="shared" si="0"/>
        <v>758638.13749999984</v>
      </c>
      <c r="C31" s="13">
        <v>9420</v>
      </c>
      <c r="D31" s="14">
        <v>1</v>
      </c>
      <c r="E31" s="15">
        <v>1.0064</v>
      </c>
      <c r="F31" s="16">
        <v>64</v>
      </c>
      <c r="G31" s="17">
        <v>4</v>
      </c>
      <c r="H31" s="18">
        <v>12236.383029999999</v>
      </c>
    </row>
    <row r="32" spans="1:8" ht="31.5" x14ac:dyDescent="0.25">
      <c r="A32" s="11" t="s">
        <v>42</v>
      </c>
      <c r="B32" s="12">
        <f t="shared" si="0"/>
        <v>758638.13749999984</v>
      </c>
      <c r="C32" s="13">
        <v>4512</v>
      </c>
      <c r="D32" s="14">
        <v>1</v>
      </c>
      <c r="E32" s="15">
        <v>1.0025999999999999</v>
      </c>
      <c r="F32" s="16">
        <v>26</v>
      </c>
      <c r="G32" s="17">
        <v>5</v>
      </c>
      <c r="H32" s="18">
        <v>7298.5901199999989</v>
      </c>
    </row>
    <row r="33" spans="1:8" ht="31.5" x14ac:dyDescent="0.25">
      <c r="A33" s="11" t="s">
        <v>43</v>
      </c>
      <c r="B33" s="12">
        <f t="shared" si="0"/>
        <v>758638.13749999984</v>
      </c>
      <c r="C33" s="19">
        <v>30316</v>
      </c>
      <c r="D33" s="14">
        <v>1</v>
      </c>
      <c r="E33" s="15">
        <v>1.0188999999999999</v>
      </c>
      <c r="F33" s="16">
        <v>189</v>
      </c>
      <c r="G33" s="17">
        <v>1.5</v>
      </c>
      <c r="H33" s="18">
        <v>14950.793949999997</v>
      </c>
    </row>
    <row r="34" spans="1:8" ht="31.5" x14ac:dyDescent="0.25">
      <c r="A34" s="11" t="s">
        <v>44</v>
      </c>
      <c r="B34" s="12">
        <f t="shared" si="0"/>
        <v>758638.13749999984</v>
      </c>
      <c r="C34" s="13">
        <v>12896</v>
      </c>
      <c r="D34" s="14">
        <v>1</v>
      </c>
      <c r="E34" s="15">
        <v>1.0055000000000001</v>
      </c>
      <c r="F34" s="16">
        <v>55</v>
      </c>
      <c r="G34" s="17">
        <v>3</v>
      </c>
      <c r="H34" s="18">
        <v>12552.486949999999</v>
      </c>
    </row>
    <row r="35" spans="1:8" ht="31.5" x14ac:dyDescent="0.25">
      <c r="A35" s="11" t="s">
        <v>45</v>
      </c>
      <c r="B35" s="12">
        <f t="shared" si="0"/>
        <v>758638.13749999984</v>
      </c>
      <c r="C35" s="13">
        <v>12804</v>
      </c>
      <c r="D35" s="14">
        <v>1</v>
      </c>
      <c r="E35" s="15">
        <v>1.0087999999999999</v>
      </c>
      <c r="F35" s="16">
        <v>88</v>
      </c>
      <c r="G35" s="17">
        <v>3</v>
      </c>
      <c r="H35" s="18">
        <v>12503.864469999999</v>
      </c>
    </row>
    <row r="36" spans="1:8" ht="31.5" x14ac:dyDescent="0.25">
      <c r="A36" s="11" t="s">
        <v>46</v>
      </c>
      <c r="B36" s="12">
        <f t="shared" si="0"/>
        <v>758638.13749999984</v>
      </c>
      <c r="C36" s="13">
        <v>16742</v>
      </c>
      <c r="D36" s="14">
        <v>1</v>
      </c>
      <c r="E36" s="15">
        <v>1.0061</v>
      </c>
      <c r="F36" s="16">
        <v>61</v>
      </c>
      <c r="G36" s="17">
        <v>3</v>
      </c>
      <c r="H36" s="18">
        <v>16305.707689999997</v>
      </c>
    </row>
    <row r="37" spans="1:8" ht="31.5" x14ac:dyDescent="0.25">
      <c r="A37" s="11" t="s">
        <v>47</v>
      </c>
      <c r="B37" s="12">
        <f t="shared" si="0"/>
        <v>758638.13749999984</v>
      </c>
      <c r="C37" s="13">
        <v>7465</v>
      </c>
      <c r="D37" s="14">
        <v>1</v>
      </c>
      <c r="E37" s="15">
        <v>1.0043</v>
      </c>
      <c r="F37" s="16">
        <v>43</v>
      </c>
      <c r="G37" s="17">
        <v>4</v>
      </c>
      <c r="H37" s="18">
        <v>9676.5932799999991</v>
      </c>
    </row>
    <row r="38" spans="1:8" ht="31.5" x14ac:dyDescent="0.25">
      <c r="A38" s="11" t="s">
        <v>48</v>
      </c>
      <c r="B38" s="12">
        <f t="shared" si="0"/>
        <v>758638.13749999984</v>
      </c>
      <c r="C38" s="13">
        <v>5429</v>
      </c>
      <c r="D38" s="14">
        <v>1</v>
      </c>
      <c r="E38" s="15">
        <v>1.002</v>
      </c>
      <c r="F38" s="16">
        <v>20</v>
      </c>
      <c r="G38" s="17">
        <v>4</v>
      </c>
      <c r="H38" s="18">
        <v>7021.3025999999991</v>
      </c>
    </row>
    <row r="39" spans="1:8" ht="31.5" x14ac:dyDescent="0.25">
      <c r="A39" s="11" t="s">
        <v>49</v>
      </c>
      <c r="B39" s="12">
        <f t="shared" si="0"/>
        <v>758638.13749999984</v>
      </c>
      <c r="C39" s="13">
        <v>5090</v>
      </c>
      <c r="D39" s="14">
        <v>1</v>
      </c>
      <c r="E39" s="15">
        <v>1.0008999999999999</v>
      </c>
      <c r="F39" s="16">
        <v>9</v>
      </c>
      <c r="G39" s="17">
        <v>4</v>
      </c>
      <c r="H39" s="18">
        <v>6575.6747299999997</v>
      </c>
    </row>
    <row r="40" spans="1:8" ht="31.5" x14ac:dyDescent="0.25">
      <c r="A40" s="11" t="s">
        <v>50</v>
      </c>
      <c r="B40" s="12">
        <f t="shared" si="0"/>
        <v>758638.13749999984</v>
      </c>
      <c r="C40" s="13">
        <v>13872</v>
      </c>
      <c r="D40" s="14">
        <v>1</v>
      </c>
      <c r="E40" s="15">
        <v>1.0037</v>
      </c>
      <c r="F40" s="16">
        <v>37</v>
      </c>
      <c r="G40" s="17">
        <v>3</v>
      </c>
      <c r="H40" s="18">
        <v>13478.29731</v>
      </c>
    </row>
    <row r="41" spans="1:8" ht="31.5" x14ac:dyDescent="0.25">
      <c r="A41" s="11" t="s">
        <v>51</v>
      </c>
      <c r="B41" s="12">
        <f t="shared" si="0"/>
        <v>758638.13749999984</v>
      </c>
      <c r="C41" s="13">
        <v>9330</v>
      </c>
      <c r="D41" s="14">
        <v>1</v>
      </c>
      <c r="E41" s="15">
        <v>1.0086999999999999</v>
      </c>
      <c r="F41" s="16">
        <v>87</v>
      </c>
      <c r="G41" s="17">
        <v>4</v>
      </c>
      <c r="H41" s="18">
        <v>12147.101089999998</v>
      </c>
    </row>
    <row r="42" spans="1:8" ht="15.75" x14ac:dyDescent="0.25">
      <c r="A42" s="11" t="s">
        <v>52</v>
      </c>
      <c r="B42" s="12">
        <f t="shared" si="0"/>
        <v>758638.13749999984</v>
      </c>
      <c r="C42" s="13">
        <v>20244</v>
      </c>
      <c r="D42" s="14">
        <v>1</v>
      </c>
      <c r="E42" s="15">
        <v>1.0123</v>
      </c>
      <c r="F42" s="16">
        <v>123</v>
      </c>
      <c r="G42" s="17">
        <v>2</v>
      </c>
      <c r="H42" s="18">
        <v>13225.330119999999</v>
      </c>
    </row>
    <row r="43" spans="1:8" ht="31.5" x14ac:dyDescent="0.25">
      <c r="A43" s="11" t="s">
        <v>53</v>
      </c>
      <c r="B43" s="12">
        <f t="shared" si="0"/>
        <v>758638.13749999984</v>
      </c>
      <c r="C43" s="13">
        <v>8894</v>
      </c>
      <c r="D43" s="14">
        <v>1</v>
      </c>
      <c r="E43" s="15">
        <v>1.0067999999999999</v>
      </c>
      <c r="F43" s="16">
        <v>68</v>
      </c>
      <c r="G43" s="17">
        <v>4</v>
      </c>
      <c r="H43" s="18">
        <v>11557.656159999999</v>
      </c>
    </row>
    <row r="44" spans="1:8" ht="31.5" x14ac:dyDescent="0.25">
      <c r="A44" s="11" t="s">
        <v>54</v>
      </c>
      <c r="B44" s="12">
        <f t="shared" si="0"/>
        <v>758638.13749999984</v>
      </c>
      <c r="C44" s="13">
        <v>4340</v>
      </c>
      <c r="D44" s="14">
        <v>1</v>
      </c>
      <c r="E44" s="15">
        <v>1.0024999999999999</v>
      </c>
      <c r="F44" s="16">
        <v>25</v>
      </c>
      <c r="G44" s="17">
        <v>5</v>
      </c>
      <c r="H44" s="18">
        <v>7019.5966199999993</v>
      </c>
    </row>
    <row r="45" spans="1:8" ht="31.5" x14ac:dyDescent="0.25">
      <c r="A45" s="11" t="s">
        <v>55</v>
      </c>
      <c r="B45" s="12">
        <f t="shared" si="0"/>
        <v>758638.13749999984</v>
      </c>
      <c r="C45" s="13">
        <v>19706</v>
      </c>
      <c r="D45" s="14">
        <v>1</v>
      </c>
      <c r="E45" s="15">
        <v>1.0186999999999999</v>
      </c>
      <c r="F45" s="16">
        <v>187</v>
      </c>
      <c r="G45" s="17">
        <v>3</v>
      </c>
      <c r="H45" s="18">
        <v>19432.846199999996</v>
      </c>
    </row>
    <row r="46" spans="1:8" ht="31.5" x14ac:dyDescent="0.25">
      <c r="A46" s="11" t="s">
        <v>56</v>
      </c>
      <c r="B46" s="12">
        <f t="shared" si="0"/>
        <v>758638.13749999984</v>
      </c>
      <c r="C46" s="13">
        <v>2831</v>
      </c>
      <c r="D46" s="14">
        <v>1</v>
      </c>
      <c r="E46" s="15">
        <v>1.0014000000000001</v>
      </c>
      <c r="F46" s="16">
        <v>14</v>
      </c>
      <c r="G46" s="17">
        <v>5</v>
      </c>
      <c r="H46" s="18">
        <v>4573.9067999999988</v>
      </c>
    </row>
    <row r="47" spans="1:8" ht="31.5" x14ac:dyDescent="0.25">
      <c r="A47" s="11" t="s">
        <v>57</v>
      </c>
      <c r="B47" s="12">
        <f t="shared" ref="B47:B64" si="1">$H$65</f>
        <v>758638.13749999984</v>
      </c>
      <c r="C47" s="13">
        <v>2152</v>
      </c>
      <c r="D47" s="14">
        <v>1</v>
      </c>
      <c r="E47" s="15">
        <v>1.0007999999999999</v>
      </c>
      <c r="F47" s="16">
        <v>8</v>
      </c>
      <c r="G47" s="17">
        <v>5</v>
      </c>
      <c r="H47" s="18">
        <v>3474.76712</v>
      </c>
    </row>
    <row r="48" spans="1:8" ht="47.25" x14ac:dyDescent="0.25">
      <c r="A48" s="11" t="s">
        <v>58</v>
      </c>
      <c r="B48" s="12">
        <f t="shared" si="1"/>
        <v>758638.13749999984</v>
      </c>
      <c r="C48" s="13">
        <v>1756</v>
      </c>
      <c r="D48" s="14">
        <v>1</v>
      </c>
      <c r="E48" s="15">
        <v>1.0004999999999999</v>
      </c>
      <c r="F48" s="16">
        <v>5</v>
      </c>
      <c r="G48" s="17">
        <v>5</v>
      </c>
      <c r="H48" s="18">
        <v>2834.5256299999996</v>
      </c>
    </row>
    <row r="49" spans="1:8" ht="31.5" x14ac:dyDescent="0.25">
      <c r="A49" s="11" t="s">
        <v>59</v>
      </c>
      <c r="B49" s="12">
        <f t="shared" si="1"/>
        <v>758638.13749999984</v>
      </c>
      <c r="C49" s="13">
        <v>6290</v>
      </c>
      <c r="D49" s="14">
        <v>1</v>
      </c>
      <c r="E49" s="15">
        <v>1.0041</v>
      </c>
      <c r="F49" s="16">
        <v>41</v>
      </c>
      <c r="G49" s="17">
        <v>4</v>
      </c>
      <c r="H49" s="18">
        <v>8151.863769999999</v>
      </c>
    </row>
    <row r="50" spans="1:8" ht="15.75" x14ac:dyDescent="0.25">
      <c r="A50" s="11" t="s">
        <v>60</v>
      </c>
      <c r="B50" s="12">
        <f t="shared" si="1"/>
        <v>758638.13749999984</v>
      </c>
      <c r="C50" s="13">
        <v>10827</v>
      </c>
      <c r="D50" s="14">
        <v>1</v>
      </c>
      <c r="E50" s="15">
        <v>1.0079</v>
      </c>
      <c r="F50" s="16">
        <v>79</v>
      </c>
      <c r="G50" s="17">
        <v>3</v>
      </c>
      <c r="H50" s="18">
        <v>10563.715749999998</v>
      </c>
    </row>
    <row r="51" spans="1:8" ht="31.5" x14ac:dyDescent="0.25">
      <c r="A51" s="11" t="s">
        <v>61</v>
      </c>
      <c r="B51" s="12">
        <f t="shared" si="1"/>
        <v>758638.13749999984</v>
      </c>
      <c r="C51" s="20">
        <v>14443</v>
      </c>
      <c r="D51" s="14">
        <v>1</v>
      </c>
      <c r="E51" s="21">
        <v>1.0035000000000001</v>
      </c>
      <c r="F51" s="16">
        <v>35</v>
      </c>
      <c r="G51" s="22">
        <v>3</v>
      </c>
      <c r="H51" s="18">
        <v>14030.262529999998</v>
      </c>
    </row>
    <row r="52" spans="1:8" ht="31.5" x14ac:dyDescent="0.25">
      <c r="A52" s="11" t="s">
        <v>62</v>
      </c>
      <c r="B52" s="12">
        <f t="shared" si="1"/>
        <v>758638.13749999984</v>
      </c>
      <c r="C52" s="13">
        <v>12419</v>
      </c>
      <c r="D52" s="23">
        <v>1</v>
      </c>
      <c r="E52" s="15">
        <v>1.0044999999999999</v>
      </c>
      <c r="F52" s="24">
        <v>45</v>
      </c>
      <c r="G52" s="17">
        <v>4</v>
      </c>
      <c r="H52" s="18">
        <v>16101.481309999997</v>
      </c>
    </row>
    <row r="53" spans="1:8" ht="31.5" x14ac:dyDescent="0.25">
      <c r="A53" s="11" t="s">
        <v>63</v>
      </c>
      <c r="B53" s="12">
        <f t="shared" si="1"/>
        <v>758638.13749999984</v>
      </c>
      <c r="C53" s="20">
        <v>37922</v>
      </c>
      <c r="D53" s="14">
        <v>1</v>
      </c>
      <c r="E53" s="21">
        <v>1.0178</v>
      </c>
      <c r="F53" s="16">
        <v>178</v>
      </c>
      <c r="G53" s="22">
        <v>1.5</v>
      </c>
      <c r="H53" s="18">
        <v>18681.664400000001</v>
      </c>
    </row>
    <row r="54" spans="1:8" ht="31.5" x14ac:dyDescent="0.25">
      <c r="A54" s="11" t="s">
        <v>64</v>
      </c>
      <c r="B54" s="12">
        <f t="shared" si="1"/>
        <v>758638.13749999984</v>
      </c>
      <c r="C54" s="13">
        <v>23328</v>
      </c>
      <c r="D54" s="23">
        <v>1</v>
      </c>
      <c r="E54" s="15">
        <v>1.0072000000000001</v>
      </c>
      <c r="F54" s="24">
        <v>72</v>
      </c>
      <c r="G54" s="17">
        <v>2</v>
      </c>
      <c r="H54" s="18">
        <v>15163.262859999999</v>
      </c>
    </row>
    <row r="55" spans="1:8" ht="31.5" x14ac:dyDescent="0.25">
      <c r="A55" s="11" t="s">
        <v>65</v>
      </c>
      <c r="B55" s="12">
        <f t="shared" si="1"/>
        <v>758638.13749999984</v>
      </c>
      <c r="C55" s="20">
        <v>7155</v>
      </c>
      <c r="D55" s="14">
        <v>1</v>
      </c>
      <c r="E55" s="21">
        <v>1.0019</v>
      </c>
      <c r="F55" s="16">
        <v>19</v>
      </c>
      <c r="G55" s="22">
        <v>4</v>
      </c>
      <c r="H55" s="18">
        <v>9252.6570699999993</v>
      </c>
    </row>
    <row r="56" spans="1:8" ht="31.5" x14ac:dyDescent="0.25">
      <c r="A56" s="11" t="s">
        <v>66</v>
      </c>
      <c r="B56" s="12">
        <f t="shared" si="1"/>
        <v>758638.13749999984</v>
      </c>
      <c r="C56" s="13">
        <v>30643</v>
      </c>
      <c r="D56" s="23">
        <v>1</v>
      </c>
      <c r="E56" s="15">
        <v>1.0092000000000001</v>
      </c>
      <c r="F56" s="24">
        <v>92</v>
      </c>
      <c r="G56" s="17">
        <v>1.5</v>
      </c>
      <c r="H56" s="18">
        <v>14968.203009999999</v>
      </c>
    </row>
    <row r="57" spans="1:8" ht="31.5" x14ac:dyDescent="0.25">
      <c r="A57" s="11" t="s">
        <v>67</v>
      </c>
      <c r="B57" s="12">
        <f t="shared" si="1"/>
        <v>758638.13749999984</v>
      </c>
      <c r="C57" s="20">
        <v>36123</v>
      </c>
      <c r="D57" s="14">
        <v>1</v>
      </c>
      <c r="E57" s="21">
        <v>1.0187999999999999</v>
      </c>
      <c r="F57" s="16">
        <v>188</v>
      </c>
      <c r="G57" s="22">
        <v>1.5</v>
      </c>
      <c r="H57" s="18">
        <v>17812.861629999999</v>
      </c>
    </row>
    <row r="58" spans="1:8" ht="31.5" x14ac:dyDescent="0.25">
      <c r="A58" s="11" t="s">
        <v>68</v>
      </c>
      <c r="B58" s="12">
        <f t="shared" si="1"/>
        <v>758638.13749999984</v>
      </c>
      <c r="C58" s="13">
        <v>11077</v>
      </c>
      <c r="D58" s="23">
        <v>1</v>
      </c>
      <c r="E58" s="15">
        <v>1.0043</v>
      </c>
      <c r="F58" s="24">
        <v>43</v>
      </c>
      <c r="G58" s="17">
        <v>3</v>
      </c>
      <c r="H58" s="18">
        <v>10769.013449999999</v>
      </c>
    </row>
    <row r="59" spans="1:8" ht="31.5" x14ac:dyDescent="0.25">
      <c r="A59" s="11" t="s">
        <v>69</v>
      </c>
      <c r="B59" s="12">
        <f t="shared" si="1"/>
        <v>758638.13749999984</v>
      </c>
      <c r="C59" s="20">
        <v>20062</v>
      </c>
      <c r="D59" s="14">
        <v>1</v>
      </c>
      <c r="E59" s="21">
        <v>1.0083</v>
      </c>
      <c r="F59" s="16">
        <v>83</v>
      </c>
      <c r="G59" s="22">
        <v>3</v>
      </c>
      <c r="H59" s="18">
        <v>19581.939049999997</v>
      </c>
    </row>
    <row r="60" spans="1:8" ht="15.75" x14ac:dyDescent="0.25">
      <c r="A60" s="11" t="s">
        <v>70</v>
      </c>
      <c r="B60" s="12">
        <f t="shared" si="1"/>
        <v>758638.13749999984</v>
      </c>
      <c r="C60" s="19">
        <v>101987</v>
      </c>
      <c r="D60" s="14">
        <v>0.96399999999999997</v>
      </c>
      <c r="E60" s="15">
        <v>1.0698000000000001</v>
      </c>
      <c r="F60" s="16">
        <v>698</v>
      </c>
      <c r="G60" s="17">
        <v>1</v>
      </c>
      <c r="H60" s="18">
        <v>36520.88205</v>
      </c>
    </row>
    <row r="61" spans="1:8" ht="15.75" x14ac:dyDescent="0.25">
      <c r="A61" s="11" t="s">
        <v>71</v>
      </c>
      <c r="B61" s="12">
        <f t="shared" si="1"/>
        <v>758638.13749999984</v>
      </c>
      <c r="C61" s="19">
        <v>56509</v>
      </c>
      <c r="D61" s="14">
        <v>0.96399999999999997</v>
      </c>
      <c r="E61" s="15">
        <v>1.0375000000000001</v>
      </c>
      <c r="F61" s="16">
        <v>375</v>
      </c>
      <c r="G61" s="17">
        <v>1.25</v>
      </c>
      <c r="H61" s="18">
        <v>24530.625069999998</v>
      </c>
    </row>
    <row r="62" spans="1:8" ht="15.75" x14ac:dyDescent="0.25">
      <c r="A62" s="11" t="s">
        <v>72</v>
      </c>
      <c r="B62" s="12">
        <f t="shared" si="1"/>
        <v>758638.13749999984</v>
      </c>
      <c r="C62" s="19">
        <v>20942</v>
      </c>
      <c r="D62" s="14">
        <v>0.96399999999999997</v>
      </c>
      <c r="E62" s="15">
        <v>1.0109999999999999</v>
      </c>
      <c r="F62" s="16">
        <v>110</v>
      </c>
      <c r="G62" s="17">
        <v>2</v>
      </c>
      <c r="H62" s="18">
        <v>14174.002579999998</v>
      </c>
    </row>
    <row r="63" spans="1:8" ht="15.75" x14ac:dyDescent="0.25">
      <c r="A63" s="11" t="s">
        <v>73</v>
      </c>
      <c r="B63" s="12">
        <f t="shared" si="1"/>
        <v>758638.13749999984</v>
      </c>
      <c r="C63" s="19">
        <v>1637266</v>
      </c>
      <c r="D63" s="14">
        <v>0.96399999999999997</v>
      </c>
      <c r="E63" s="15">
        <v>1.8740000000000001</v>
      </c>
      <c r="F63" s="16">
        <v>8740</v>
      </c>
      <c r="G63" s="17">
        <v>0.15</v>
      </c>
      <c r="H63" s="18">
        <v>154054.17230999999</v>
      </c>
    </row>
    <row r="64" spans="1:8" ht="15.75" x14ac:dyDescent="0.25">
      <c r="A64" s="11" t="s">
        <v>74</v>
      </c>
      <c r="B64" s="12">
        <f t="shared" si="1"/>
        <v>758638.13749999984</v>
      </c>
      <c r="C64" s="19">
        <v>31284</v>
      </c>
      <c r="D64" s="14">
        <v>0.96399999999999997</v>
      </c>
      <c r="E64" s="15">
        <v>1.0202</v>
      </c>
      <c r="F64" s="16">
        <v>202</v>
      </c>
      <c r="G64" s="17">
        <v>1.5</v>
      </c>
      <c r="H64" s="18">
        <v>16025.116179999999</v>
      </c>
    </row>
    <row r="65" spans="1:8" x14ac:dyDescent="0.25">
      <c r="A65" s="25" t="s">
        <v>75</v>
      </c>
      <c r="B65" s="26" t="s">
        <v>76</v>
      </c>
      <c r="C65" s="3" t="s">
        <v>76</v>
      </c>
      <c r="D65" s="26" t="s">
        <v>76</v>
      </c>
      <c r="E65" s="3" t="s">
        <v>76</v>
      </c>
      <c r="F65" s="26" t="s">
        <v>76</v>
      </c>
      <c r="G65" s="3" t="s">
        <v>76</v>
      </c>
      <c r="H65" s="27">
        <f>SUM(H15:H64)</f>
        <v>758638.13749999984</v>
      </c>
    </row>
    <row r="66" spans="1:8" x14ac:dyDescent="0.25">
      <c r="A66" s="25" t="s">
        <v>77</v>
      </c>
      <c r="B66" s="26"/>
      <c r="C66" s="26"/>
      <c r="D66" s="3"/>
      <c r="E66" s="26"/>
      <c r="F66" s="3"/>
      <c r="G66" s="26"/>
      <c r="H66" s="28"/>
    </row>
    <row r="67" spans="1:8" x14ac:dyDescent="0.25">
      <c r="A67" s="25" t="s">
        <v>78</v>
      </c>
      <c r="B67" s="26" t="s">
        <v>76</v>
      </c>
      <c r="C67" s="3" t="s">
        <v>76</v>
      </c>
      <c r="D67" s="26" t="s">
        <v>76</v>
      </c>
      <c r="E67" s="3" t="s">
        <v>76</v>
      </c>
      <c r="F67" s="26" t="s">
        <v>76</v>
      </c>
      <c r="G67" s="3" t="s">
        <v>76</v>
      </c>
      <c r="H67" s="27">
        <v>136361.34531</v>
      </c>
    </row>
    <row r="68" spans="1:8" x14ac:dyDescent="0.25">
      <c r="A68" s="25" t="s">
        <v>79</v>
      </c>
      <c r="B68" s="26" t="s">
        <v>76</v>
      </c>
      <c r="C68" s="26" t="s">
        <v>76</v>
      </c>
      <c r="D68" s="3" t="s">
        <v>76</v>
      </c>
      <c r="E68" s="26" t="s">
        <v>76</v>
      </c>
      <c r="F68" s="3" t="s">
        <v>76</v>
      </c>
      <c r="G68" s="26" t="s">
        <v>76</v>
      </c>
      <c r="H68" s="27">
        <v>245304.79819</v>
      </c>
    </row>
    <row r="69" spans="1:8" x14ac:dyDescent="0.25">
      <c r="A69" s="25" t="s">
        <v>80</v>
      </c>
      <c r="B69" s="26" t="s">
        <v>76</v>
      </c>
      <c r="C69" s="26" t="s">
        <v>76</v>
      </c>
      <c r="D69" s="26" t="s">
        <v>76</v>
      </c>
      <c r="E69" s="26" t="s">
        <v>76</v>
      </c>
      <c r="F69" s="26" t="s">
        <v>76</v>
      </c>
      <c r="G69" s="26" t="s">
        <v>76</v>
      </c>
      <c r="H69" s="27">
        <v>376971.99400000001</v>
      </c>
    </row>
    <row r="70" spans="1:8" x14ac:dyDescent="0.25">
      <c r="A70" s="29"/>
      <c r="B70" s="29"/>
      <c r="C70" s="29"/>
      <c r="D70" s="29"/>
      <c r="E70" s="29"/>
      <c r="F70" s="30"/>
      <c r="G70" s="30"/>
      <c r="H70" s="31"/>
    </row>
    <row r="71" spans="1:8" ht="174" customHeight="1" x14ac:dyDescent="0.25">
      <c r="A71" s="45" t="s">
        <v>81</v>
      </c>
      <c r="B71" s="45"/>
      <c r="C71" s="45"/>
      <c r="D71" s="45"/>
      <c r="E71" s="45"/>
      <c r="F71" s="45"/>
      <c r="G71" s="45"/>
      <c r="H71" s="45"/>
    </row>
    <row r="73" spans="1:8" ht="35.25" customHeight="1" x14ac:dyDescent="0.25">
      <c r="A73" s="46" t="s">
        <v>82</v>
      </c>
      <c r="B73" s="46"/>
      <c r="C73" s="46"/>
      <c r="E73" s="32"/>
      <c r="G73" s="47" t="s">
        <v>83</v>
      </c>
      <c r="H73" s="47"/>
    </row>
  </sheetData>
  <mergeCells count="9">
    <mergeCell ref="F10:H10"/>
    <mergeCell ref="A71:H71"/>
    <mergeCell ref="A73:C73"/>
    <mergeCell ref="G73:H73"/>
    <mergeCell ref="A1:H1"/>
    <mergeCell ref="F5:H5"/>
    <mergeCell ref="F6:H6"/>
    <mergeCell ref="F7:H7"/>
    <mergeCell ref="F8:H8"/>
  </mergeCells>
  <pageMargins left="0.70866141732283461" right="0.70866141732283461" top="0.74803149606299213" bottom="0.74803149606299213" header="0.31496062992125984" footer="0.31496062992125984"/>
  <pageSetup paperSize="9" scale="40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3"/>
  <sheetViews>
    <sheetView view="pageBreakPreview" workbookViewId="0">
      <selection activeCell="P9" sqref="P9"/>
    </sheetView>
  </sheetViews>
  <sheetFormatPr defaultColWidth="8.85546875" defaultRowHeight="15" x14ac:dyDescent="0.25"/>
  <cols>
    <col min="1" max="1" width="31.85546875" style="1" customWidth="1"/>
    <col min="2" max="5" width="28.85546875" style="1" customWidth="1"/>
    <col min="6" max="6" width="20.5703125" style="1" customWidth="1"/>
    <col min="7" max="7" width="16.7109375" style="1" customWidth="1"/>
    <col min="8" max="8" width="30.42578125" style="1" customWidth="1"/>
    <col min="9" max="9" width="16" style="1" hidden="1" customWidth="1"/>
    <col min="10" max="10" width="1.5703125" style="1" customWidth="1"/>
    <col min="11" max="16384" width="8.85546875" style="1"/>
  </cols>
  <sheetData>
    <row r="1" spans="1:8" ht="44.25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</row>
    <row r="3" spans="1:8" x14ac:dyDescent="0.25">
      <c r="H3" s="2" t="s">
        <v>84</v>
      </c>
    </row>
    <row r="5" spans="1:8" ht="30" customHeight="1" x14ac:dyDescent="0.25">
      <c r="A5" s="1" t="s">
        <v>2</v>
      </c>
      <c r="F5" s="43" t="s">
        <v>3</v>
      </c>
      <c r="G5" s="43"/>
      <c r="H5" s="43"/>
    </row>
    <row r="6" spans="1:8" x14ac:dyDescent="0.25">
      <c r="A6" s="1" t="s">
        <v>4</v>
      </c>
      <c r="F6" s="44" t="s">
        <v>5</v>
      </c>
      <c r="G6" s="44"/>
      <c r="H6" s="44"/>
    </row>
    <row r="7" spans="1:8" ht="46.5" customHeight="1" x14ac:dyDescent="0.25">
      <c r="A7" s="1" t="s">
        <v>6</v>
      </c>
      <c r="F7" s="43" t="s">
        <v>7</v>
      </c>
      <c r="G7" s="43"/>
      <c r="H7" s="43"/>
    </row>
    <row r="8" spans="1:8" ht="59.25" customHeight="1" x14ac:dyDescent="0.25">
      <c r="A8" s="1" t="s">
        <v>8</v>
      </c>
      <c r="F8" s="43" t="s">
        <v>9</v>
      </c>
      <c r="G8" s="43"/>
      <c r="H8" s="43"/>
    </row>
    <row r="9" spans="1:8" x14ac:dyDescent="0.25">
      <c r="A9" s="1" t="s">
        <v>10</v>
      </c>
    </row>
    <row r="10" spans="1:8" x14ac:dyDescent="0.25">
      <c r="A10" s="1" t="s">
        <v>11</v>
      </c>
      <c r="F10" s="44" t="s">
        <v>12</v>
      </c>
      <c r="G10" s="44"/>
      <c r="H10" s="44"/>
    </row>
    <row r="11" spans="1:8" x14ac:dyDescent="0.25">
      <c r="A11" s="1" t="s">
        <v>13</v>
      </c>
    </row>
    <row r="12" spans="1:8" x14ac:dyDescent="0.25">
      <c r="A12" s="1" t="s">
        <v>14</v>
      </c>
    </row>
    <row r="13" spans="1:8" s="4" customFormat="1" ht="161.25" customHeight="1" x14ac:dyDescent="0.25">
      <c r="A13" s="5" t="s">
        <v>15</v>
      </c>
      <c r="B13" s="5" t="s">
        <v>16</v>
      </c>
      <c r="C13" s="5" t="s">
        <v>17</v>
      </c>
      <c r="D13" s="5" t="s">
        <v>18</v>
      </c>
      <c r="E13" s="5" t="s">
        <v>19</v>
      </c>
      <c r="F13" s="5" t="s">
        <v>20</v>
      </c>
      <c r="G13" s="5" t="s">
        <v>21</v>
      </c>
      <c r="H13" s="6" t="s">
        <v>22</v>
      </c>
    </row>
    <row r="14" spans="1:8" s="7" customFormat="1" ht="36" customHeight="1" x14ac:dyDescent="0.2">
      <c r="A14" s="8">
        <v>1</v>
      </c>
      <c r="B14" s="9">
        <v>2</v>
      </c>
      <c r="C14" s="9">
        <v>3</v>
      </c>
      <c r="D14" s="9">
        <v>4</v>
      </c>
      <c r="E14" s="9" t="s">
        <v>23</v>
      </c>
      <c r="F14" s="9">
        <v>6</v>
      </c>
      <c r="G14" s="9">
        <v>7</v>
      </c>
      <c r="H14" s="10" t="s">
        <v>24</v>
      </c>
    </row>
    <row r="15" spans="1:8" ht="31.5" x14ac:dyDescent="0.25">
      <c r="A15" s="11" t="s">
        <v>25</v>
      </c>
      <c r="B15" s="18">
        <f t="shared" ref="B15:B46" si="0">$H$65</f>
        <v>728331.76840657252</v>
      </c>
      <c r="C15" s="13">
        <v>5976</v>
      </c>
      <c r="D15" s="14">
        <v>1</v>
      </c>
      <c r="E15" s="15">
        <v>1.0045999999999999</v>
      </c>
      <c r="F15" s="16">
        <v>46</v>
      </c>
      <c r="G15" s="17">
        <v>4</v>
      </c>
      <c r="H15" s="12">
        <v>7439.2453810930629</v>
      </c>
    </row>
    <row r="16" spans="1:8" ht="31.5" x14ac:dyDescent="0.25">
      <c r="A16" s="11" t="s">
        <v>26</v>
      </c>
      <c r="B16" s="18">
        <f t="shared" si="0"/>
        <v>728331.76840657252</v>
      </c>
      <c r="C16" s="19">
        <v>27184</v>
      </c>
      <c r="D16" s="14">
        <v>1</v>
      </c>
      <c r="E16" s="15">
        <v>1.0233000000000001</v>
      </c>
      <c r="F16" s="16">
        <v>233</v>
      </c>
      <c r="G16" s="17">
        <v>2</v>
      </c>
      <c r="H16" s="12">
        <v>17235.006886685522</v>
      </c>
    </row>
    <row r="17" spans="1:8" ht="31.5" x14ac:dyDescent="0.25">
      <c r="A17" s="11" t="s">
        <v>27</v>
      </c>
      <c r="B17" s="18">
        <f t="shared" si="0"/>
        <v>728331.76840657252</v>
      </c>
      <c r="C17" s="13">
        <v>15308</v>
      </c>
      <c r="D17" s="14">
        <v>1</v>
      </c>
      <c r="E17" s="15">
        <v>1.0144</v>
      </c>
      <c r="F17" s="16">
        <v>144</v>
      </c>
      <c r="G17" s="17">
        <v>3</v>
      </c>
      <c r="H17" s="12">
        <v>14431.586567977349</v>
      </c>
    </row>
    <row r="18" spans="1:8" ht="31.5" x14ac:dyDescent="0.25">
      <c r="A18" s="11" t="s">
        <v>28</v>
      </c>
      <c r="B18" s="18">
        <f t="shared" si="0"/>
        <v>728331.76840657252</v>
      </c>
      <c r="C18" s="13">
        <v>4832</v>
      </c>
      <c r="D18" s="14">
        <v>1</v>
      </c>
      <c r="E18" s="15">
        <v>1.0048999999999999</v>
      </c>
      <c r="F18" s="16">
        <v>49</v>
      </c>
      <c r="G18" s="17">
        <v>5</v>
      </c>
      <c r="H18" s="12">
        <v>7521.1613573262121</v>
      </c>
    </row>
    <row r="19" spans="1:8" ht="31.5" x14ac:dyDescent="0.25">
      <c r="A19" s="11" t="s">
        <v>29</v>
      </c>
      <c r="B19" s="18">
        <f t="shared" si="0"/>
        <v>728331.76840657252</v>
      </c>
      <c r="C19" s="13">
        <v>17521</v>
      </c>
      <c r="D19" s="14">
        <v>1</v>
      </c>
      <c r="E19" s="15">
        <v>1.0121</v>
      </c>
      <c r="F19" s="16">
        <v>121</v>
      </c>
      <c r="G19" s="17">
        <v>3</v>
      </c>
      <c r="H19" s="12">
        <v>16480.436080643292</v>
      </c>
    </row>
    <row r="20" spans="1:8" ht="31.5" x14ac:dyDescent="0.25">
      <c r="A20" s="11" t="s">
        <v>30</v>
      </c>
      <c r="B20" s="18">
        <f t="shared" si="0"/>
        <v>728331.76840657252</v>
      </c>
      <c r="C20" s="13">
        <v>3102</v>
      </c>
      <c r="D20" s="14">
        <v>1</v>
      </c>
      <c r="E20" s="15">
        <v>1.0041</v>
      </c>
      <c r="F20" s="16">
        <v>41</v>
      </c>
      <c r="G20" s="17">
        <v>5</v>
      </c>
      <c r="H20" s="12">
        <v>4824.5175952132122</v>
      </c>
    </row>
    <row r="21" spans="1:8" ht="31.5" x14ac:dyDescent="0.25">
      <c r="A21" s="11" t="s">
        <v>31</v>
      </c>
      <c r="B21" s="18">
        <f t="shared" si="0"/>
        <v>728331.76840657252</v>
      </c>
      <c r="C21" s="19">
        <v>1751</v>
      </c>
      <c r="D21" s="14">
        <v>1</v>
      </c>
      <c r="E21" s="15">
        <v>1.0006999999999999</v>
      </c>
      <c r="F21" s="16">
        <v>7</v>
      </c>
      <c r="G21" s="17">
        <v>5</v>
      </c>
      <c r="H21" s="12">
        <v>2714.0958462968979</v>
      </c>
    </row>
    <row r="22" spans="1:8" ht="15.75" x14ac:dyDescent="0.25">
      <c r="A22" s="11" t="s">
        <v>32</v>
      </c>
      <c r="B22" s="18">
        <f t="shared" si="0"/>
        <v>728331.76840657252</v>
      </c>
      <c r="C22" s="13">
        <v>8097</v>
      </c>
      <c r="D22" s="14">
        <v>1</v>
      </c>
      <c r="E22" s="15">
        <v>1.0065999999999999</v>
      </c>
      <c r="F22" s="16">
        <v>66</v>
      </c>
      <c r="G22" s="17">
        <v>4</v>
      </c>
      <c r="H22" s="12">
        <v>10099.646809704103</v>
      </c>
    </row>
    <row r="23" spans="1:8" ht="31.5" x14ac:dyDescent="0.25">
      <c r="A23" s="11" t="s">
        <v>33</v>
      </c>
      <c r="B23" s="18">
        <f t="shared" si="0"/>
        <v>728331.76840657252</v>
      </c>
      <c r="C23" s="13">
        <v>12322</v>
      </c>
      <c r="D23" s="14">
        <v>1</v>
      </c>
      <c r="E23" s="15">
        <v>1.01</v>
      </c>
      <c r="F23" s="16">
        <v>100</v>
      </c>
      <c r="G23" s="17">
        <v>3</v>
      </c>
      <c r="H23" s="12">
        <v>11566.153800252427</v>
      </c>
    </row>
    <row r="24" spans="1:8" ht="31.5" x14ac:dyDescent="0.25">
      <c r="A24" s="11" t="s">
        <v>34</v>
      </c>
      <c r="B24" s="18">
        <f t="shared" si="0"/>
        <v>728331.76840657252</v>
      </c>
      <c r="C24" s="13">
        <v>17085</v>
      </c>
      <c r="D24" s="14">
        <v>1</v>
      </c>
      <c r="E24" s="15">
        <v>1.0089999999999999</v>
      </c>
      <c r="F24" s="16">
        <v>90</v>
      </c>
      <c r="G24" s="17">
        <v>3</v>
      </c>
      <c r="H24" s="12">
        <v>16021.10748724053</v>
      </c>
    </row>
    <row r="25" spans="1:8" ht="15.75" x14ac:dyDescent="0.25">
      <c r="A25" s="11" t="s">
        <v>35</v>
      </c>
      <c r="B25" s="18">
        <f t="shared" si="0"/>
        <v>728331.76840657252</v>
      </c>
      <c r="C25" s="13">
        <v>5060</v>
      </c>
      <c r="D25" s="14">
        <v>1</v>
      </c>
      <c r="E25" s="15">
        <v>1.004</v>
      </c>
      <c r="F25" s="16">
        <v>40</v>
      </c>
      <c r="G25" s="17">
        <v>4</v>
      </c>
      <c r="H25" s="12">
        <v>6295.1973671834694</v>
      </c>
    </row>
    <row r="26" spans="1:8" ht="31.5" x14ac:dyDescent="0.25">
      <c r="A26" s="11" t="s">
        <v>36</v>
      </c>
      <c r="B26" s="18">
        <f t="shared" si="0"/>
        <v>728331.76840657252</v>
      </c>
      <c r="C26" s="19">
        <v>3685</v>
      </c>
      <c r="D26" s="14">
        <v>1</v>
      </c>
      <c r="E26" s="15">
        <v>1.0023</v>
      </c>
      <c r="F26" s="16">
        <v>23</v>
      </c>
      <c r="G26" s="17">
        <v>5</v>
      </c>
      <c r="H26" s="12">
        <v>5720.979043734591</v>
      </c>
    </row>
    <row r="27" spans="1:8" ht="31.5" x14ac:dyDescent="0.25">
      <c r="A27" s="11" t="s">
        <v>37</v>
      </c>
      <c r="B27" s="18">
        <f t="shared" si="0"/>
        <v>728331.76840657252</v>
      </c>
      <c r="C27" s="19">
        <v>8838</v>
      </c>
      <c r="D27" s="14">
        <v>1</v>
      </c>
      <c r="E27" s="15">
        <v>1.0072000000000001</v>
      </c>
      <c r="F27" s="16">
        <v>72</v>
      </c>
      <c r="G27" s="17">
        <v>4</v>
      </c>
      <c r="H27" s="12">
        <v>11030.490767485393</v>
      </c>
    </row>
    <row r="28" spans="1:8" ht="31.5" x14ac:dyDescent="0.25">
      <c r="A28" s="11" t="s">
        <v>38</v>
      </c>
      <c r="B28" s="18">
        <f t="shared" si="0"/>
        <v>728331.76840657252</v>
      </c>
      <c r="C28" s="13">
        <v>41123</v>
      </c>
      <c r="D28" s="14">
        <v>1</v>
      </c>
      <c r="E28" s="15">
        <v>1.0241</v>
      </c>
      <c r="F28" s="16">
        <v>241</v>
      </c>
      <c r="G28" s="17">
        <v>1</v>
      </c>
      <c r="H28" s="12">
        <v>13046.447951148362</v>
      </c>
    </row>
    <row r="29" spans="1:8" ht="15.75" x14ac:dyDescent="0.25">
      <c r="A29" s="11" t="s">
        <v>39</v>
      </c>
      <c r="B29" s="18">
        <f t="shared" si="0"/>
        <v>728331.76840657252</v>
      </c>
      <c r="C29" s="19">
        <v>14773</v>
      </c>
      <c r="D29" s="14">
        <v>1</v>
      </c>
      <c r="E29" s="15">
        <v>1.0121</v>
      </c>
      <c r="F29" s="16">
        <v>121</v>
      </c>
      <c r="G29" s="17">
        <v>3</v>
      </c>
      <c r="H29" s="12">
        <v>13895.638503780798</v>
      </c>
    </row>
    <row r="30" spans="1:8" ht="31.5" x14ac:dyDescent="0.25">
      <c r="A30" s="11" t="s">
        <v>40</v>
      </c>
      <c r="B30" s="18">
        <f t="shared" si="0"/>
        <v>728331.76840657252</v>
      </c>
      <c r="C30" s="13">
        <v>5011</v>
      </c>
      <c r="D30" s="14">
        <v>1</v>
      </c>
      <c r="E30" s="15">
        <v>1.0021</v>
      </c>
      <c r="F30" s="16">
        <v>21</v>
      </c>
      <c r="G30" s="17">
        <v>4</v>
      </c>
      <c r="H30" s="12">
        <v>6222.4381148691209</v>
      </c>
    </row>
    <row r="31" spans="1:8" ht="31.5" x14ac:dyDescent="0.25">
      <c r="A31" s="11" t="s">
        <v>41</v>
      </c>
      <c r="B31" s="18">
        <f t="shared" si="0"/>
        <v>728331.76840657252</v>
      </c>
      <c r="C31" s="13">
        <v>9420</v>
      </c>
      <c r="D31" s="14">
        <v>1</v>
      </c>
      <c r="E31" s="15">
        <v>1.0064</v>
      </c>
      <c r="F31" s="16">
        <v>64</v>
      </c>
      <c r="G31" s="17">
        <v>4</v>
      </c>
      <c r="H31" s="12">
        <v>11747.532422604649</v>
      </c>
    </row>
    <row r="32" spans="1:8" ht="31.5" x14ac:dyDescent="0.25">
      <c r="A32" s="11" t="s">
        <v>42</v>
      </c>
      <c r="B32" s="18">
        <f t="shared" si="0"/>
        <v>728331.76840657252</v>
      </c>
      <c r="C32" s="13">
        <v>4512</v>
      </c>
      <c r="D32" s="14">
        <v>1</v>
      </c>
      <c r="E32" s="15">
        <v>1.0025999999999999</v>
      </c>
      <c r="F32" s="16">
        <v>26</v>
      </c>
      <c r="G32" s="17">
        <v>5</v>
      </c>
      <c r="H32" s="12">
        <v>7006.9969061960746</v>
      </c>
    </row>
    <row r="33" spans="1:8" ht="31.5" x14ac:dyDescent="0.25">
      <c r="A33" s="11" t="s">
        <v>43</v>
      </c>
      <c r="B33" s="18">
        <f t="shared" si="0"/>
        <v>728331.76840657252</v>
      </c>
      <c r="C33" s="19">
        <v>30316</v>
      </c>
      <c r="D33" s="14">
        <v>1</v>
      </c>
      <c r="E33" s="15">
        <v>1.0188999999999999</v>
      </c>
      <c r="F33" s="16">
        <v>189</v>
      </c>
      <c r="G33" s="17">
        <v>1.5</v>
      </c>
      <c r="H33" s="12">
        <v>14353.567294343193</v>
      </c>
    </row>
    <row r="34" spans="1:8" ht="31.5" x14ac:dyDescent="0.25">
      <c r="A34" s="11" t="s">
        <v>44</v>
      </c>
      <c r="B34" s="18">
        <f t="shared" si="0"/>
        <v>728331.76840657252</v>
      </c>
      <c r="C34" s="13">
        <v>12896</v>
      </c>
      <c r="D34" s="14">
        <v>1</v>
      </c>
      <c r="E34" s="15">
        <v>1.0055000000000001</v>
      </c>
      <c r="F34" s="16">
        <v>55</v>
      </c>
      <c r="G34" s="17">
        <v>3</v>
      </c>
      <c r="H34" s="12">
        <v>12051.01103104444</v>
      </c>
    </row>
    <row r="35" spans="1:8" ht="31.5" x14ac:dyDescent="0.25">
      <c r="A35" s="11" t="s">
        <v>45</v>
      </c>
      <c r="B35" s="18">
        <f t="shared" si="0"/>
        <v>728331.76840657252</v>
      </c>
      <c r="C35" s="13">
        <v>12804</v>
      </c>
      <c r="D35" s="14">
        <v>1</v>
      </c>
      <c r="E35" s="15">
        <v>1.0087999999999999</v>
      </c>
      <c r="F35" s="16">
        <v>88</v>
      </c>
      <c r="G35" s="17">
        <v>3</v>
      </c>
      <c r="H35" s="12">
        <v>12004.30783008821</v>
      </c>
    </row>
    <row r="36" spans="1:8" ht="31.5" x14ac:dyDescent="0.25">
      <c r="A36" s="11" t="s">
        <v>46</v>
      </c>
      <c r="B36" s="18">
        <f t="shared" si="0"/>
        <v>728331.76840657252</v>
      </c>
      <c r="C36" s="13">
        <v>16742</v>
      </c>
      <c r="D36" s="14">
        <v>1</v>
      </c>
      <c r="E36" s="15">
        <v>1.0061</v>
      </c>
      <c r="F36" s="16">
        <v>61</v>
      </c>
      <c r="G36" s="17">
        <v>3</v>
      </c>
      <c r="H36" s="12">
        <v>15654.343931452406</v>
      </c>
    </row>
    <row r="37" spans="1:8" ht="31.5" x14ac:dyDescent="0.25">
      <c r="A37" s="11" t="s">
        <v>47</v>
      </c>
      <c r="B37" s="18">
        <f t="shared" si="0"/>
        <v>728331.76840657252</v>
      </c>
      <c r="C37" s="13">
        <v>7465</v>
      </c>
      <c r="D37" s="14">
        <v>1</v>
      </c>
      <c r="E37" s="15">
        <v>1.0043</v>
      </c>
      <c r="F37" s="16">
        <v>43</v>
      </c>
      <c r="G37" s="17">
        <v>4</v>
      </c>
      <c r="H37" s="12">
        <v>9290.0573700216428</v>
      </c>
    </row>
    <row r="38" spans="1:8" ht="31.5" x14ac:dyDescent="0.25">
      <c r="A38" s="11" t="s">
        <v>48</v>
      </c>
      <c r="B38" s="18">
        <f t="shared" si="0"/>
        <v>728331.76840657252</v>
      </c>
      <c r="C38" s="13">
        <v>5429</v>
      </c>
      <c r="D38" s="14">
        <v>1</v>
      </c>
      <c r="E38" s="15">
        <v>1.002</v>
      </c>
      <c r="F38" s="16">
        <v>20</v>
      </c>
      <c r="G38" s="17">
        <v>4</v>
      </c>
      <c r="H38" s="12">
        <v>6740.8192891032968</v>
      </c>
    </row>
    <row r="39" spans="1:8" ht="31.5" x14ac:dyDescent="0.25">
      <c r="A39" s="11" t="s">
        <v>49</v>
      </c>
      <c r="B39" s="18">
        <f t="shared" si="0"/>
        <v>728331.76840657252</v>
      </c>
      <c r="C39" s="13">
        <v>5090</v>
      </c>
      <c r="D39" s="14">
        <v>1</v>
      </c>
      <c r="E39" s="15">
        <v>1.0008999999999999</v>
      </c>
      <c r="F39" s="16">
        <v>9</v>
      </c>
      <c r="G39" s="17">
        <v>4</v>
      </c>
      <c r="H39" s="12">
        <v>6312.9680729544316</v>
      </c>
    </row>
    <row r="40" spans="1:8" ht="31.5" x14ac:dyDescent="0.25">
      <c r="A40" s="11" t="s">
        <v>50</v>
      </c>
      <c r="B40" s="18">
        <f t="shared" si="0"/>
        <v>728331.76840657252</v>
      </c>
      <c r="C40" s="13">
        <v>13872</v>
      </c>
      <c r="D40" s="14">
        <v>1</v>
      </c>
      <c r="E40" s="15">
        <v>1.0037</v>
      </c>
      <c r="F40" s="16">
        <v>37</v>
      </c>
      <c r="G40" s="17">
        <v>3</v>
      </c>
      <c r="H40" s="12">
        <v>12939.854381186618</v>
      </c>
    </row>
    <row r="41" spans="1:8" ht="31.5" x14ac:dyDescent="0.25">
      <c r="A41" s="11" t="s">
        <v>51</v>
      </c>
      <c r="B41" s="18">
        <f t="shared" si="0"/>
        <v>728331.76840657252</v>
      </c>
      <c r="C41" s="13">
        <v>9330</v>
      </c>
      <c r="D41" s="14">
        <v>1</v>
      </c>
      <c r="E41" s="15">
        <v>1.0086999999999999</v>
      </c>
      <c r="F41" s="16">
        <v>87</v>
      </c>
      <c r="G41" s="17">
        <v>4</v>
      </c>
      <c r="H41" s="12">
        <v>11661.885845732626</v>
      </c>
    </row>
    <row r="42" spans="1:8" ht="15.75" x14ac:dyDescent="0.25">
      <c r="A42" s="11" t="s">
        <v>52</v>
      </c>
      <c r="B42" s="18">
        <f t="shared" si="0"/>
        <v>728331.76840657252</v>
      </c>
      <c r="C42" s="13">
        <v>20244</v>
      </c>
      <c r="D42" s="14">
        <v>1</v>
      </c>
      <c r="E42" s="15">
        <v>1.0123</v>
      </c>
      <c r="F42" s="16">
        <v>123</v>
      </c>
      <c r="G42" s="17">
        <v>2</v>
      </c>
      <c r="H42" s="12">
        <v>12696.987472977895</v>
      </c>
    </row>
    <row r="43" spans="1:8" ht="31.5" x14ac:dyDescent="0.25">
      <c r="A43" s="11" t="s">
        <v>53</v>
      </c>
      <c r="B43" s="18">
        <f t="shared" si="0"/>
        <v>728331.76840657252</v>
      </c>
      <c r="C43" s="13">
        <v>8894</v>
      </c>
      <c r="D43" s="14">
        <v>1</v>
      </c>
      <c r="E43" s="15">
        <v>1.0067999999999999</v>
      </c>
      <c r="F43" s="16">
        <v>68</v>
      </c>
      <c r="G43" s="17">
        <v>4</v>
      </c>
      <c r="H43" s="12">
        <v>11095.974581459872</v>
      </c>
    </row>
    <row r="44" spans="1:8" ht="31.5" x14ac:dyDescent="0.25">
      <c r="A44" s="11" t="s">
        <v>54</v>
      </c>
      <c r="B44" s="18">
        <f t="shared" si="0"/>
        <v>728331.76840657252</v>
      </c>
      <c r="C44" s="13">
        <v>4340</v>
      </c>
      <c r="D44" s="14">
        <v>1</v>
      </c>
      <c r="E44" s="15">
        <v>1.0024999999999999</v>
      </c>
      <c r="F44" s="16">
        <v>25</v>
      </c>
      <c r="G44" s="17">
        <v>5</v>
      </c>
      <c r="H44" s="12">
        <v>6739.2139562212606</v>
      </c>
    </row>
    <row r="45" spans="1:8" ht="31.5" x14ac:dyDescent="0.25">
      <c r="A45" s="11" t="s">
        <v>55</v>
      </c>
      <c r="B45" s="18">
        <f t="shared" si="0"/>
        <v>728331.76840657252</v>
      </c>
      <c r="C45" s="13">
        <v>19706</v>
      </c>
      <c r="D45" s="14">
        <v>1</v>
      </c>
      <c r="E45" s="15">
        <v>1.0186999999999999</v>
      </c>
      <c r="F45" s="16">
        <v>187</v>
      </c>
      <c r="G45" s="17">
        <v>3</v>
      </c>
      <c r="H45" s="12">
        <v>18656.542819164264</v>
      </c>
    </row>
    <row r="46" spans="1:8" ht="31.5" x14ac:dyDescent="0.25">
      <c r="A46" s="11" t="s">
        <v>56</v>
      </c>
      <c r="B46" s="18">
        <f t="shared" si="0"/>
        <v>728331.76840657252</v>
      </c>
      <c r="C46" s="13">
        <v>2831</v>
      </c>
      <c r="D46" s="14">
        <v>1</v>
      </c>
      <c r="E46" s="15">
        <v>1.0014000000000001</v>
      </c>
      <c r="F46" s="16">
        <v>14</v>
      </c>
      <c r="G46" s="17">
        <v>5</v>
      </c>
      <c r="H46" s="12">
        <v>4391.1936623923957</v>
      </c>
    </row>
    <row r="47" spans="1:8" ht="31.5" x14ac:dyDescent="0.25">
      <c r="A47" s="11" t="s">
        <v>57</v>
      </c>
      <c r="B47" s="18">
        <f t="shared" ref="B47:B64" si="1">$H$65</f>
        <v>728331.76840657252</v>
      </c>
      <c r="C47" s="13">
        <v>2152</v>
      </c>
      <c r="D47" s="14">
        <v>1</v>
      </c>
      <c r="E47" s="15">
        <v>1.0007999999999999</v>
      </c>
      <c r="F47" s="16">
        <v>8</v>
      </c>
      <c r="G47" s="17">
        <v>5</v>
      </c>
      <c r="H47" s="12">
        <v>3335.9896786953591</v>
      </c>
    </row>
    <row r="48" spans="1:8" ht="47.25" x14ac:dyDescent="0.25">
      <c r="A48" s="11" t="s">
        <v>58</v>
      </c>
      <c r="B48" s="18">
        <f t="shared" si="1"/>
        <v>728331.76840657252</v>
      </c>
      <c r="C48" s="13">
        <v>1756</v>
      </c>
      <c r="D48" s="14">
        <v>1</v>
      </c>
      <c r="E48" s="15">
        <v>1.0004999999999999</v>
      </c>
      <c r="F48" s="16">
        <v>5</v>
      </c>
      <c r="G48" s="17">
        <v>5</v>
      </c>
      <c r="H48" s="12">
        <v>2721.3019886474358</v>
      </c>
    </row>
    <row r="49" spans="1:8" ht="31.5" x14ac:dyDescent="0.25">
      <c r="A49" s="11" t="s">
        <v>59</v>
      </c>
      <c r="B49" s="18">
        <f t="shared" si="1"/>
        <v>728331.76840657252</v>
      </c>
      <c r="C49" s="13">
        <v>6290</v>
      </c>
      <c r="D49" s="14">
        <v>1</v>
      </c>
      <c r="E49" s="15">
        <v>1.0041</v>
      </c>
      <c r="F49" s="16">
        <v>41</v>
      </c>
      <c r="G49" s="17">
        <v>4</v>
      </c>
      <c r="H49" s="12">
        <v>7826.2322854135664</v>
      </c>
    </row>
    <row r="50" spans="1:8" ht="15.75" x14ac:dyDescent="0.25">
      <c r="A50" s="11" t="s">
        <v>60</v>
      </c>
      <c r="B50" s="18">
        <f t="shared" si="1"/>
        <v>728331.76840657252</v>
      </c>
      <c r="C50" s="13">
        <v>10827</v>
      </c>
      <c r="D50" s="14">
        <v>1</v>
      </c>
      <c r="E50" s="15">
        <v>1.0079</v>
      </c>
      <c r="F50" s="16">
        <v>79</v>
      </c>
      <c r="G50" s="17">
        <v>3</v>
      </c>
      <c r="H50" s="12">
        <v>10141.728189991487</v>
      </c>
    </row>
    <row r="51" spans="1:8" ht="31.5" x14ac:dyDescent="0.25">
      <c r="A51" s="11" t="s">
        <v>61</v>
      </c>
      <c r="B51" s="18">
        <f t="shared" si="1"/>
        <v>728331.76840657252</v>
      </c>
      <c r="C51" s="13">
        <v>14443</v>
      </c>
      <c r="D51" s="14">
        <v>1</v>
      </c>
      <c r="E51" s="15">
        <v>1.0035000000000001</v>
      </c>
      <c r="F51" s="16">
        <v>35</v>
      </c>
      <c r="G51" s="17">
        <v>3</v>
      </c>
      <c r="H51" s="12">
        <v>13469.800779698331</v>
      </c>
    </row>
    <row r="52" spans="1:8" ht="31.5" x14ac:dyDescent="0.25">
      <c r="A52" s="11" t="s">
        <v>62</v>
      </c>
      <c r="B52" s="18">
        <f t="shared" si="1"/>
        <v>728331.76840657252</v>
      </c>
      <c r="C52" s="13">
        <v>12419</v>
      </c>
      <c r="D52" s="14">
        <v>1</v>
      </c>
      <c r="E52" s="15">
        <v>1.0044999999999999</v>
      </c>
      <c r="F52" s="16">
        <v>45</v>
      </c>
      <c r="G52" s="17">
        <v>4</v>
      </c>
      <c r="H52" s="12">
        <v>15458.298501507583</v>
      </c>
    </row>
    <row r="53" spans="1:8" ht="31.5" x14ac:dyDescent="0.25">
      <c r="A53" s="11" t="s">
        <v>63</v>
      </c>
      <c r="B53" s="18">
        <f t="shared" si="1"/>
        <v>728331.76840657252</v>
      </c>
      <c r="C53" s="20">
        <v>37922</v>
      </c>
      <c r="D53" s="14">
        <v>1</v>
      </c>
      <c r="E53" s="21">
        <v>1.0178</v>
      </c>
      <c r="F53" s="16">
        <v>178</v>
      </c>
      <c r="G53" s="22">
        <v>1.5</v>
      </c>
      <c r="H53" s="12">
        <v>17935.358806566539</v>
      </c>
    </row>
    <row r="54" spans="1:8" ht="31.5" x14ac:dyDescent="0.25">
      <c r="A54" s="11" t="s">
        <v>64</v>
      </c>
      <c r="B54" s="18">
        <f t="shared" si="1"/>
        <v>728331.76840657252</v>
      </c>
      <c r="C54" s="13">
        <v>23328</v>
      </c>
      <c r="D54" s="23">
        <v>1</v>
      </c>
      <c r="E54" s="15">
        <v>1.0072000000000001</v>
      </c>
      <c r="F54" s="24">
        <v>72</v>
      </c>
      <c r="G54" s="17">
        <v>2</v>
      </c>
      <c r="H54" s="12">
        <v>14557.551979838156</v>
      </c>
    </row>
    <row r="55" spans="1:8" ht="31.5" x14ac:dyDescent="0.25">
      <c r="A55" s="11" t="s">
        <v>65</v>
      </c>
      <c r="B55" s="18">
        <f t="shared" si="1"/>
        <v>728331.76840657252</v>
      </c>
      <c r="C55" s="20">
        <v>7155</v>
      </c>
      <c r="D55" s="14">
        <v>1</v>
      </c>
      <c r="E55" s="21">
        <v>1.0019</v>
      </c>
      <c r="F55" s="16">
        <v>19</v>
      </c>
      <c r="G55" s="22">
        <v>4</v>
      </c>
      <c r="H55" s="12">
        <v>8882.9892437396356</v>
      </c>
    </row>
    <row r="56" spans="1:8" ht="31.5" x14ac:dyDescent="0.25">
      <c r="A56" s="11" t="s">
        <v>66</v>
      </c>
      <c r="B56" s="18">
        <f t="shared" si="1"/>
        <v>728331.76840657252</v>
      </c>
      <c r="C56" s="13">
        <v>30643</v>
      </c>
      <c r="D56" s="23">
        <v>1</v>
      </c>
      <c r="E56" s="15">
        <v>1.0092000000000001</v>
      </c>
      <c r="F56" s="24">
        <v>92</v>
      </c>
      <c r="G56" s="17">
        <v>1.5</v>
      </c>
      <c r="H56" s="12">
        <v>14370.269465248715</v>
      </c>
    </row>
    <row r="57" spans="1:8" ht="31.5" x14ac:dyDescent="0.25">
      <c r="A57" s="11" t="s">
        <v>67</v>
      </c>
      <c r="B57" s="18">
        <f t="shared" si="1"/>
        <v>728331.76840657252</v>
      </c>
      <c r="C57" s="20">
        <v>36123</v>
      </c>
      <c r="D57" s="14">
        <v>1</v>
      </c>
      <c r="E57" s="21">
        <v>1.0187999999999999</v>
      </c>
      <c r="F57" s="16">
        <v>188</v>
      </c>
      <c r="G57" s="22">
        <v>1.5</v>
      </c>
      <c r="H57" s="12">
        <v>17101.300417879731</v>
      </c>
    </row>
    <row r="58" spans="1:8" ht="31.5" x14ac:dyDescent="0.25">
      <c r="A58" s="11" t="s">
        <v>68</v>
      </c>
      <c r="B58" s="18">
        <f t="shared" si="1"/>
        <v>728331.76840657252</v>
      </c>
      <c r="C58" s="13">
        <v>11077</v>
      </c>
      <c r="D58" s="23">
        <v>1</v>
      </c>
      <c r="E58" s="15">
        <v>1.0043</v>
      </c>
      <c r="F58" s="24">
        <v>43</v>
      </c>
      <c r="G58" s="17">
        <v>3</v>
      </c>
      <c r="H58" s="12">
        <v>10338.84449119656</v>
      </c>
    </row>
    <row r="59" spans="1:8" ht="31.5" x14ac:dyDescent="0.25">
      <c r="A59" s="11" t="s">
        <v>69</v>
      </c>
      <c r="B59" s="18">
        <f t="shared" si="1"/>
        <v>728331.76840657252</v>
      </c>
      <c r="C59" s="20">
        <v>20062</v>
      </c>
      <c r="D59" s="14">
        <v>1</v>
      </c>
      <c r="E59" s="21">
        <v>1.0083</v>
      </c>
      <c r="F59" s="16">
        <v>83</v>
      </c>
      <c r="G59" s="22">
        <v>3</v>
      </c>
      <c r="H59" s="12">
        <v>18799.676578102895</v>
      </c>
    </row>
    <row r="60" spans="1:8" ht="15.75" x14ac:dyDescent="0.25">
      <c r="A60" s="11" t="s">
        <v>70</v>
      </c>
      <c r="B60" s="18">
        <f t="shared" si="1"/>
        <v>728331.76840657252</v>
      </c>
      <c r="C60" s="19">
        <v>101987</v>
      </c>
      <c r="D60" s="14">
        <v>0.96399999999999997</v>
      </c>
      <c r="E60" s="15">
        <v>1.0698000000000001</v>
      </c>
      <c r="F60" s="16">
        <v>698</v>
      </c>
      <c r="G60" s="17">
        <v>1</v>
      </c>
      <c r="H60" s="12">
        <v>35061.904819999996</v>
      </c>
    </row>
    <row r="61" spans="1:8" ht="15.75" x14ac:dyDescent="0.25">
      <c r="A61" s="11" t="s">
        <v>71</v>
      </c>
      <c r="B61" s="18">
        <f t="shared" si="1"/>
        <v>728331.76840657252</v>
      </c>
      <c r="C61" s="19">
        <v>56509</v>
      </c>
      <c r="D61" s="14">
        <v>0.96399999999999997</v>
      </c>
      <c r="E61" s="15">
        <v>1.0375000000000001</v>
      </c>
      <c r="F61" s="16">
        <v>375</v>
      </c>
      <c r="G61" s="17">
        <v>1.25</v>
      </c>
      <c r="H61" s="12">
        <v>23550.700881732919</v>
      </c>
    </row>
    <row r="62" spans="1:8" ht="15.75" x14ac:dyDescent="0.25">
      <c r="A62" s="11" t="s">
        <v>72</v>
      </c>
      <c r="B62" s="18">
        <f t="shared" si="1"/>
        <v>728331.76840657252</v>
      </c>
      <c r="C62" s="19">
        <v>20942</v>
      </c>
      <c r="D62" s="14">
        <v>0.96399999999999997</v>
      </c>
      <c r="E62" s="15">
        <v>1.0109999999999999</v>
      </c>
      <c r="F62" s="16">
        <v>110</v>
      </c>
      <c r="G62" s="17">
        <v>2</v>
      </c>
      <c r="H62" s="12">
        <v>13607.783862641021</v>
      </c>
    </row>
    <row r="63" spans="1:8" ht="15.75" x14ac:dyDescent="0.25">
      <c r="A63" s="11" t="s">
        <v>73</v>
      </c>
      <c r="B63" s="18">
        <f t="shared" si="1"/>
        <v>728331.76840657252</v>
      </c>
      <c r="C63" s="19">
        <v>1637266</v>
      </c>
      <c r="D63" s="14">
        <v>0.96399999999999997</v>
      </c>
      <c r="E63" s="15">
        <v>1.8740000000000001</v>
      </c>
      <c r="F63" s="16">
        <v>8740</v>
      </c>
      <c r="G63" s="17">
        <v>0.15</v>
      </c>
      <c r="H63" s="12">
        <v>147900.00370809509</v>
      </c>
    </row>
    <row r="64" spans="1:8" ht="15.75" x14ac:dyDescent="0.25">
      <c r="A64" s="11" t="s">
        <v>74</v>
      </c>
      <c r="B64" s="18">
        <f t="shared" si="1"/>
        <v>728331.76840657252</v>
      </c>
      <c r="C64" s="19">
        <v>31284</v>
      </c>
      <c r="D64" s="14">
        <v>0.96399999999999997</v>
      </c>
      <c r="E64" s="15">
        <v>1.0202</v>
      </c>
      <c r="F64" s="16">
        <v>202</v>
      </c>
      <c r="G64" s="17">
        <v>1.5</v>
      </c>
      <c r="H64" s="12">
        <v>15384.6263</v>
      </c>
    </row>
    <row r="65" spans="1:10" x14ac:dyDescent="0.25">
      <c r="A65" s="25" t="s">
        <v>75</v>
      </c>
      <c r="B65" s="26" t="s">
        <v>76</v>
      </c>
      <c r="C65" s="33" t="s">
        <v>76</v>
      </c>
      <c r="D65" s="26" t="s">
        <v>76</v>
      </c>
      <c r="E65" s="33" t="s">
        <v>76</v>
      </c>
      <c r="F65" s="26" t="s">
        <v>76</v>
      </c>
      <c r="G65" s="33" t="s">
        <v>76</v>
      </c>
      <c r="H65" s="27">
        <f>SUM(H15:H64)</f>
        <v>728331.76840657252</v>
      </c>
      <c r="I65" s="34"/>
    </row>
    <row r="66" spans="1:10" x14ac:dyDescent="0.25">
      <c r="A66" s="25" t="s">
        <v>77</v>
      </c>
      <c r="B66" s="26"/>
      <c r="C66" s="26"/>
      <c r="D66" s="26"/>
      <c r="E66" s="26"/>
      <c r="F66" s="26"/>
      <c r="G66" s="26"/>
      <c r="H66" s="28"/>
      <c r="I66" s="34"/>
    </row>
    <row r="67" spans="1:10" x14ac:dyDescent="0.25">
      <c r="A67" s="25" t="s">
        <v>78</v>
      </c>
      <c r="B67" s="26" t="s">
        <v>76</v>
      </c>
      <c r="C67" s="26" t="s">
        <v>76</v>
      </c>
      <c r="D67" s="26" t="s">
        <v>76</v>
      </c>
      <c r="E67" s="26" t="s">
        <v>76</v>
      </c>
      <c r="F67" s="26" t="s">
        <v>76</v>
      </c>
      <c r="G67" s="26" t="s">
        <v>76</v>
      </c>
      <c r="H67" s="27">
        <v>130914.09027</v>
      </c>
      <c r="I67" s="34"/>
    </row>
    <row r="68" spans="1:10" x14ac:dyDescent="0.25">
      <c r="A68" s="25" t="s">
        <v>79</v>
      </c>
      <c r="B68" s="26" t="s">
        <v>76</v>
      </c>
      <c r="C68" s="26" t="s">
        <v>76</v>
      </c>
      <c r="D68" s="26" t="s">
        <v>76</v>
      </c>
      <c r="E68" s="26" t="s">
        <v>76</v>
      </c>
      <c r="F68" s="26" t="s">
        <v>76</v>
      </c>
      <c r="G68" s="26" t="s">
        <v>76</v>
      </c>
      <c r="H68" s="27">
        <v>235505.01957</v>
      </c>
      <c r="I68" s="34"/>
    </row>
    <row r="69" spans="1:10" x14ac:dyDescent="0.25">
      <c r="A69" s="25" t="s">
        <v>80</v>
      </c>
      <c r="B69" s="26" t="s">
        <v>76</v>
      </c>
      <c r="C69" s="26" t="s">
        <v>76</v>
      </c>
      <c r="D69" s="26" t="s">
        <v>76</v>
      </c>
      <c r="E69" s="26" t="s">
        <v>76</v>
      </c>
      <c r="F69" s="26" t="s">
        <v>76</v>
      </c>
      <c r="G69" s="26" t="s">
        <v>76</v>
      </c>
      <c r="H69" s="27">
        <v>361912.65857999999</v>
      </c>
      <c r="I69" s="34"/>
    </row>
    <row r="70" spans="1:10" x14ac:dyDescent="0.25">
      <c r="A70" s="29"/>
      <c r="B70" s="29"/>
      <c r="C70" s="29"/>
      <c r="D70" s="29"/>
      <c r="E70" s="29"/>
      <c r="F70" s="30"/>
      <c r="G70" s="30"/>
      <c r="H70" s="35"/>
      <c r="I70" s="36"/>
      <c r="J70" s="37"/>
    </row>
    <row r="71" spans="1:10" ht="174" customHeight="1" x14ac:dyDescent="0.25">
      <c r="A71" s="45" t="s">
        <v>81</v>
      </c>
      <c r="B71" s="45"/>
      <c r="C71" s="45"/>
      <c r="D71" s="45"/>
      <c r="E71" s="45"/>
      <c r="F71" s="45"/>
      <c r="G71" s="45"/>
      <c r="H71" s="45"/>
    </row>
    <row r="73" spans="1:10" ht="39.75" customHeight="1" x14ac:dyDescent="0.25">
      <c r="A73" s="46" t="s">
        <v>82</v>
      </c>
      <c r="B73" s="46"/>
      <c r="C73" s="46"/>
      <c r="E73" s="32"/>
      <c r="G73" s="47" t="s">
        <v>83</v>
      </c>
      <c r="H73" s="47"/>
    </row>
  </sheetData>
  <mergeCells count="9">
    <mergeCell ref="F10:H10"/>
    <mergeCell ref="A71:H71"/>
    <mergeCell ref="A73:C73"/>
    <mergeCell ref="G73:H73"/>
    <mergeCell ref="A1:H1"/>
    <mergeCell ref="F5:H5"/>
    <mergeCell ref="F6:H6"/>
    <mergeCell ref="F7:H7"/>
    <mergeCell ref="F8:H8"/>
  </mergeCells>
  <pageMargins left="0.70866141732283461" right="0.70866141732283461" top="0.74803149606299213" bottom="0.74803149606299213" header="0.31496062992125984" footer="0.31496062992125984"/>
  <pageSetup paperSize="9" scale="40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3"/>
  <sheetViews>
    <sheetView tabSelected="1" view="pageBreakPreview" workbookViewId="0">
      <selection activeCell="P9" sqref="P9"/>
    </sheetView>
  </sheetViews>
  <sheetFormatPr defaultColWidth="8.85546875" defaultRowHeight="15" x14ac:dyDescent="0.25"/>
  <cols>
    <col min="1" max="1" width="34" style="1" customWidth="1"/>
    <col min="2" max="2" width="23.42578125" style="1" customWidth="1"/>
    <col min="3" max="5" width="28.85546875" style="1" customWidth="1"/>
    <col min="6" max="6" width="20.5703125" style="1" customWidth="1"/>
    <col min="7" max="7" width="16.7109375" style="1" customWidth="1"/>
    <col min="8" max="8" width="30" style="1" customWidth="1"/>
    <col min="9" max="9" width="14.42578125" style="1" hidden="1" customWidth="1"/>
    <col min="10" max="10" width="15.42578125" style="1" hidden="1" customWidth="1"/>
    <col min="11" max="16384" width="8.85546875" style="1"/>
  </cols>
  <sheetData>
    <row r="1" spans="1:8" ht="44.25" customHeight="1" x14ac:dyDescent="0.25">
      <c r="A1" s="42" t="s">
        <v>0</v>
      </c>
      <c r="B1" s="42"/>
      <c r="C1" s="42"/>
      <c r="D1" s="42"/>
      <c r="E1" s="42"/>
      <c r="F1" s="42"/>
      <c r="G1" s="42"/>
      <c r="H1" s="42"/>
    </row>
    <row r="3" spans="1:8" x14ac:dyDescent="0.25">
      <c r="H3" s="2" t="s">
        <v>85</v>
      </c>
    </row>
    <row r="5" spans="1:8" ht="30" customHeight="1" x14ac:dyDescent="0.25">
      <c r="A5" s="1" t="s">
        <v>2</v>
      </c>
      <c r="F5" s="43" t="s">
        <v>3</v>
      </c>
      <c r="G5" s="43"/>
      <c r="H5" s="43"/>
    </row>
    <row r="6" spans="1:8" x14ac:dyDescent="0.25">
      <c r="A6" s="1" t="s">
        <v>4</v>
      </c>
      <c r="F6" s="44" t="s">
        <v>5</v>
      </c>
      <c r="G6" s="44"/>
      <c r="H6" s="44"/>
    </row>
    <row r="7" spans="1:8" ht="46.5" customHeight="1" x14ac:dyDescent="0.25">
      <c r="A7" s="1" t="s">
        <v>6</v>
      </c>
      <c r="F7" s="43" t="s">
        <v>7</v>
      </c>
      <c r="G7" s="43"/>
      <c r="H7" s="43"/>
    </row>
    <row r="8" spans="1:8" ht="59.25" customHeight="1" x14ac:dyDescent="0.25">
      <c r="A8" s="1" t="s">
        <v>8</v>
      </c>
      <c r="F8" s="43" t="s">
        <v>9</v>
      </c>
      <c r="G8" s="43"/>
      <c r="H8" s="43"/>
    </row>
    <row r="9" spans="1:8" x14ac:dyDescent="0.25">
      <c r="A9" s="1" t="s">
        <v>10</v>
      </c>
    </row>
    <row r="10" spans="1:8" x14ac:dyDescent="0.25">
      <c r="A10" s="1" t="s">
        <v>11</v>
      </c>
      <c r="F10" s="44" t="s">
        <v>12</v>
      </c>
      <c r="G10" s="44"/>
      <c r="H10" s="44"/>
    </row>
    <row r="11" spans="1:8" x14ac:dyDescent="0.25">
      <c r="A11" s="1" t="s">
        <v>13</v>
      </c>
    </row>
    <row r="12" spans="1:8" x14ac:dyDescent="0.25">
      <c r="A12" s="1" t="s">
        <v>14</v>
      </c>
    </row>
    <row r="13" spans="1:8" s="4" customFormat="1" ht="161.25" customHeight="1" x14ac:dyDescent="0.25">
      <c r="A13" s="5" t="s">
        <v>15</v>
      </c>
      <c r="B13" s="5" t="s">
        <v>16</v>
      </c>
      <c r="C13" s="5" t="s">
        <v>17</v>
      </c>
      <c r="D13" s="5" t="s">
        <v>18</v>
      </c>
      <c r="E13" s="5" t="s">
        <v>19</v>
      </c>
      <c r="F13" s="5" t="s">
        <v>20</v>
      </c>
      <c r="G13" s="5" t="s">
        <v>21</v>
      </c>
      <c r="H13" s="6" t="s">
        <v>22</v>
      </c>
    </row>
    <row r="14" spans="1:8" s="7" customFormat="1" ht="45" customHeight="1" x14ac:dyDescent="0.2">
      <c r="A14" s="8">
        <v>1</v>
      </c>
      <c r="B14" s="9">
        <v>2</v>
      </c>
      <c r="C14" s="9">
        <v>3</v>
      </c>
      <c r="D14" s="9">
        <v>4</v>
      </c>
      <c r="E14" s="9" t="s">
        <v>23</v>
      </c>
      <c r="F14" s="9">
        <v>6</v>
      </c>
      <c r="G14" s="9">
        <v>7</v>
      </c>
      <c r="H14" s="10" t="s">
        <v>24</v>
      </c>
    </row>
    <row r="15" spans="1:8" ht="31.5" x14ac:dyDescent="0.25">
      <c r="A15" s="11" t="s">
        <v>25</v>
      </c>
      <c r="B15" s="38">
        <f t="shared" ref="B15:B46" si="0">$H$65</f>
        <v>736493.67894140631</v>
      </c>
      <c r="C15" s="13">
        <v>5976</v>
      </c>
      <c r="D15" s="14">
        <v>1</v>
      </c>
      <c r="E15" s="15">
        <v>1.0045999999999999</v>
      </c>
      <c r="F15" s="16">
        <v>46</v>
      </c>
      <c r="G15" s="17">
        <v>4</v>
      </c>
      <c r="H15" s="39">
        <v>7522.611858667231</v>
      </c>
    </row>
    <row r="16" spans="1:8" ht="15.75" x14ac:dyDescent="0.25">
      <c r="A16" s="11" t="s">
        <v>26</v>
      </c>
      <c r="B16" s="38">
        <f t="shared" si="0"/>
        <v>736493.67894140631</v>
      </c>
      <c r="C16" s="19">
        <v>27184</v>
      </c>
      <c r="D16" s="14">
        <v>1</v>
      </c>
      <c r="E16" s="15">
        <v>1.0233000000000001</v>
      </c>
      <c r="F16" s="16">
        <v>233</v>
      </c>
      <c r="G16" s="17">
        <v>2</v>
      </c>
      <c r="H16" s="39">
        <v>17428.147691624057</v>
      </c>
    </row>
    <row r="17" spans="1:8" ht="31.5" x14ac:dyDescent="0.25">
      <c r="A17" s="11" t="s">
        <v>27</v>
      </c>
      <c r="B17" s="38">
        <f t="shared" si="0"/>
        <v>736493.67894140631</v>
      </c>
      <c r="C17" s="13">
        <v>15308</v>
      </c>
      <c r="D17" s="14">
        <v>1</v>
      </c>
      <c r="E17" s="15">
        <v>1.0144</v>
      </c>
      <c r="F17" s="16">
        <v>144</v>
      </c>
      <c r="G17" s="17">
        <v>3</v>
      </c>
      <c r="H17" s="39">
        <v>14593.311377860842</v>
      </c>
    </row>
    <row r="18" spans="1:8" ht="31.5" x14ac:dyDescent="0.25">
      <c r="A18" s="11" t="s">
        <v>28</v>
      </c>
      <c r="B18" s="38">
        <f t="shared" si="0"/>
        <v>736493.67894140631</v>
      </c>
      <c r="C18" s="13">
        <v>4832</v>
      </c>
      <c r="D18" s="14">
        <v>1</v>
      </c>
      <c r="E18" s="15">
        <v>1.0048999999999999</v>
      </c>
      <c r="F18" s="16">
        <v>49</v>
      </c>
      <c r="G18" s="17">
        <v>5</v>
      </c>
      <c r="H18" s="39">
        <v>7605.4458138678528</v>
      </c>
    </row>
    <row r="19" spans="1:8" ht="15.75" x14ac:dyDescent="0.25">
      <c r="A19" s="11" t="s">
        <v>29</v>
      </c>
      <c r="B19" s="38">
        <f t="shared" si="0"/>
        <v>736493.67894140631</v>
      </c>
      <c r="C19" s="13">
        <v>17521</v>
      </c>
      <c r="D19" s="14">
        <v>1</v>
      </c>
      <c r="E19" s="15">
        <v>1.0121</v>
      </c>
      <c r="F19" s="16">
        <v>121</v>
      </c>
      <c r="G19" s="17">
        <v>3</v>
      </c>
      <c r="H19" s="39">
        <v>16665.120932222646</v>
      </c>
    </row>
    <row r="20" spans="1:8" ht="31.5" x14ac:dyDescent="0.25">
      <c r="A20" s="11" t="s">
        <v>30</v>
      </c>
      <c r="B20" s="38">
        <f t="shared" si="0"/>
        <v>736493.67894140631</v>
      </c>
      <c r="C20" s="13">
        <v>3102</v>
      </c>
      <c r="D20" s="14">
        <v>1</v>
      </c>
      <c r="E20" s="15">
        <v>1.0041</v>
      </c>
      <c r="F20" s="16">
        <v>41</v>
      </c>
      <c r="G20" s="17">
        <v>5</v>
      </c>
      <c r="H20" s="39">
        <v>4878.5826304518478</v>
      </c>
    </row>
    <row r="21" spans="1:8" ht="31.5" x14ac:dyDescent="0.25">
      <c r="A21" s="11" t="s">
        <v>31</v>
      </c>
      <c r="B21" s="38">
        <f t="shared" si="0"/>
        <v>736493.67894140631</v>
      </c>
      <c r="C21" s="19">
        <v>1751</v>
      </c>
      <c r="D21" s="14">
        <v>1</v>
      </c>
      <c r="E21" s="15">
        <v>1.0006999999999999</v>
      </c>
      <c r="F21" s="16">
        <v>7</v>
      </c>
      <c r="G21" s="17">
        <v>5</v>
      </c>
      <c r="H21" s="39">
        <v>2744.5108403872073</v>
      </c>
    </row>
    <row r="22" spans="1:8" ht="15.75" x14ac:dyDescent="0.25">
      <c r="A22" s="11" t="s">
        <v>32</v>
      </c>
      <c r="B22" s="38">
        <f t="shared" si="0"/>
        <v>736493.67894140631</v>
      </c>
      <c r="C22" s="13">
        <v>8097</v>
      </c>
      <c r="D22" s="14">
        <v>1</v>
      </c>
      <c r="E22" s="15">
        <v>1.0065999999999999</v>
      </c>
      <c r="F22" s="16">
        <v>66</v>
      </c>
      <c r="G22" s="17">
        <v>4</v>
      </c>
      <c r="H22" s="39">
        <v>10212.826570379686</v>
      </c>
    </row>
    <row r="23" spans="1:8" ht="31.5" x14ac:dyDescent="0.25">
      <c r="A23" s="11" t="s">
        <v>33</v>
      </c>
      <c r="B23" s="38">
        <f t="shared" si="0"/>
        <v>736493.67894140631</v>
      </c>
      <c r="C23" s="13">
        <v>12322</v>
      </c>
      <c r="D23" s="14">
        <v>1</v>
      </c>
      <c r="E23" s="15">
        <v>1.01</v>
      </c>
      <c r="F23" s="16">
        <v>100</v>
      </c>
      <c r="G23" s="17">
        <v>3</v>
      </c>
      <c r="H23" s="39">
        <v>11695.767685979157</v>
      </c>
    </row>
    <row r="24" spans="1:8" ht="31.5" x14ac:dyDescent="0.25">
      <c r="A24" s="11" t="s">
        <v>34</v>
      </c>
      <c r="B24" s="38">
        <f t="shared" si="0"/>
        <v>736493.67894140631</v>
      </c>
      <c r="C24" s="13">
        <v>17085</v>
      </c>
      <c r="D24" s="14">
        <v>1</v>
      </c>
      <c r="E24" s="15">
        <v>1.0089999999999999</v>
      </c>
      <c r="F24" s="16">
        <v>90</v>
      </c>
      <c r="G24" s="17">
        <v>3</v>
      </c>
      <c r="H24" s="39">
        <v>16200.644957115142</v>
      </c>
    </row>
    <row r="25" spans="1:8" ht="15.75" x14ac:dyDescent="0.25">
      <c r="A25" s="11" t="s">
        <v>35</v>
      </c>
      <c r="B25" s="38">
        <f t="shared" si="0"/>
        <v>736493.67894140631</v>
      </c>
      <c r="C25" s="13">
        <v>5060</v>
      </c>
      <c r="D25" s="14">
        <v>1</v>
      </c>
      <c r="E25" s="15">
        <v>1.004</v>
      </c>
      <c r="F25" s="16">
        <v>40</v>
      </c>
      <c r="G25" s="17">
        <v>4</v>
      </c>
      <c r="H25" s="39">
        <v>6365.7432951787923</v>
      </c>
    </row>
    <row r="26" spans="1:8" ht="31.5" x14ac:dyDescent="0.25">
      <c r="A26" s="11" t="s">
        <v>36</v>
      </c>
      <c r="B26" s="38">
        <f t="shared" si="0"/>
        <v>736493.67894140631</v>
      </c>
      <c r="C26" s="19">
        <v>3685</v>
      </c>
      <c r="D26" s="14">
        <v>1</v>
      </c>
      <c r="E26" s="15">
        <v>1.0023</v>
      </c>
      <c r="F26" s="16">
        <v>23</v>
      </c>
      <c r="G26" s="17">
        <v>5</v>
      </c>
      <c r="H26" s="39">
        <v>5785.0900990977143</v>
      </c>
    </row>
    <row r="27" spans="1:8" ht="31.5" x14ac:dyDescent="0.25">
      <c r="A27" s="11" t="s">
        <v>37</v>
      </c>
      <c r="B27" s="38">
        <f t="shared" si="0"/>
        <v>736493.67894140631</v>
      </c>
      <c r="C27" s="19">
        <v>8838</v>
      </c>
      <c r="D27" s="14">
        <v>1</v>
      </c>
      <c r="E27" s="15">
        <v>1.0072000000000001</v>
      </c>
      <c r="F27" s="16">
        <v>72</v>
      </c>
      <c r="G27" s="17">
        <v>4</v>
      </c>
      <c r="H27" s="39">
        <v>11154.101854506533</v>
      </c>
    </row>
    <row r="28" spans="1:8" ht="31.5" x14ac:dyDescent="0.25">
      <c r="A28" s="11" t="s">
        <v>38</v>
      </c>
      <c r="B28" s="38">
        <f t="shared" si="0"/>
        <v>736493.67894140631</v>
      </c>
      <c r="C28" s="13">
        <v>41123</v>
      </c>
      <c r="D28" s="14">
        <v>1</v>
      </c>
      <c r="E28" s="15">
        <v>1.0241</v>
      </c>
      <c r="F28" s="16">
        <v>241</v>
      </c>
      <c r="G28" s="17">
        <v>1</v>
      </c>
      <c r="H28" s="39">
        <v>13192.650467815181</v>
      </c>
    </row>
    <row r="29" spans="1:8" ht="15.75" x14ac:dyDescent="0.25">
      <c r="A29" s="11" t="s">
        <v>39</v>
      </c>
      <c r="B29" s="38">
        <f t="shared" si="0"/>
        <v>736493.67894140631</v>
      </c>
      <c r="C29" s="19">
        <v>14773</v>
      </c>
      <c r="D29" s="14">
        <v>1</v>
      </c>
      <c r="E29" s="15">
        <v>1.0121</v>
      </c>
      <c r="F29" s="16">
        <v>121</v>
      </c>
      <c r="G29" s="17">
        <v>3</v>
      </c>
      <c r="H29" s="39">
        <v>14051.357315890944</v>
      </c>
    </row>
    <row r="30" spans="1:8" ht="31.5" x14ac:dyDescent="0.25">
      <c r="A30" s="11" t="s">
        <v>40</v>
      </c>
      <c r="B30" s="38">
        <f t="shared" si="0"/>
        <v>736493.67894140631</v>
      </c>
      <c r="C30" s="13">
        <v>5011</v>
      </c>
      <c r="D30" s="14">
        <v>1</v>
      </c>
      <c r="E30" s="15">
        <v>1.0021</v>
      </c>
      <c r="F30" s="16">
        <v>21</v>
      </c>
      <c r="G30" s="17">
        <v>4</v>
      </c>
      <c r="H30" s="39">
        <v>6292.1686781353692</v>
      </c>
    </row>
    <row r="31" spans="1:8" ht="31.5" x14ac:dyDescent="0.25">
      <c r="A31" s="11" t="s">
        <v>41</v>
      </c>
      <c r="B31" s="38">
        <f t="shared" si="0"/>
        <v>736493.67894140631</v>
      </c>
      <c r="C31" s="13">
        <v>9420</v>
      </c>
      <c r="D31" s="14">
        <v>1</v>
      </c>
      <c r="E31" s="15">
        <v>1.0064</v>
      </c>
      <c r="F31" s="16">
        <v>64</v>
      </c>
      <c r="G31" s="17">
        <v>4</v>
      </c>
      <c r="H31" s="39">
        <v>11879.178891620075</v>
      </c>
    </row>
    <row r="32" spans="1:8" ht="31.5" x14ac:dyDescent="0.25">
      <c r="A32" s="11" t="s">
        <v>42</v>
      </c>
      <c r="B32" s="38">
        <f t="shared" si="0"/>
        <v>736493.67894140631</v>
      </c>
      <c r="C32" s="13">
        <v>4512</v>
      </c>
      <c r="D32" s="14">
        <v>1</v>
      </c>
      <c r="E32" s="15">
        <v>1.0025999999999999</v>
      </c>
      <c r="F32" s="16">
        <v>26</v>
      </c>
      <c r="G32" s="17">
        <v>5</v>
      </c>
      <c r="H32" s="39">
        <v>7085.5194724046278</v>
      </c>
    </row>
    <row r="33" spans="1:8" ht="31.5" x14ac:dyDescent="0.25">
      <c r="A33" s="11" t="s">
        <v>43</v>
      </c>
      <c r="B33" s="38">
        <f t="shared" si="0"/>
        <v>736493.67894140631</v>
      </c>
      <c r="C33" s="19">
        <v>30316</v>
      </c>
      <c r="D33" s="14">
        <v>1</v>
      </c>
      <c r="E33" s="15">
        <v>1.0188999999999999</v>
      </c>
      <c r="F33" s="16">
        <v>189</v>
      </c>
      <c r="G33" s="17">
        <v>1.5</v>
      </c>
      <c r="H33" s="39">
        <v>14514.417794503515</v>
      </c>
    </row>
    <row r="34" spans="1:8" ht="31.5" x14ac:dyDescent="0.25">
      <c r="A34" s="11" t="s">
        <v>44</v>
      </c>
      <c r="B34" s="38">
        <f t="shared" si="0"/>
        <v>736493.67894140631</v>
      </c>
      <c r="C34" s="13">
        <v>12896</v>
      </c>
      <c r="D34" s="14">
        <v>1</v>
      </c>
      <c r="E34" s="15">
        <v>1.0055000000000001</v>
      </c>
      <c r="F34" s="16">
        <v>55</v>
      </c>
      <c r="G34" s="17">
        <v>3</v>
      </c>
      <c r="H34" s="39">
        <v>12186.058381355922</v>
      </c>
    </row>
    <row r="35" spans="1:8" ht="31.5" x14ac:dyDescent="0.25">
      <c r="A35" s="11" t="s">
        <v>45</v>
      </c>
      <c r="B35" s="38">
        <f t="shared" si="0"/>
        <v>736493.67894140631</v>
      </c>
      <c r="C35" s="13">
        <v>12804</v>
      </c>
      <c r="D35" s="14">
        <v>1</v>
      </c>
      <c r="E35" s="15">
        <v>1.0087999999999999</v>
      </c>
      <c r="F35" s="16">
        <v>88</v>
      </c>
      <c r="G35" s="17">
        <v>3</v>
      </c>
      <c r="H35" s="39">
        <v>12138.831809678606</v>
      </c>
    </row>
    <row r="36" spans="1:8" ht="31.5" x14ac:dyDescent="0.25">
      <c r="A36" s="11" t="s">
        <v>46</v>
      </c>
      <c r="B36" s="38">
        <f t="shared" si="0"/>
        <v>736493.67894140631</v>
      </c>
      <c r="C36" s="13">
        <v>16742</v>
      </c>
      <c r="D36" s="14">
        <v>1</v>
      </c>
      <c r="E36" s="15">
        <v>1.0061</v>
      </c>
      <c r="F36" s="16">
        <v>61</v>
      </c>
      <c r="G36" s="17">
        <v>3</v>
      </c>
      <c r="H36" s="39">
        <v>15829.771342613059</v>
      </c>
    </row>
    <row r="37" spans="1:8" ht="31.5" x14ac:dyDescent="0.25">
      <c r="A37" s="11" t="s">
        <v>47</v>
      </c>
      <c r="B37" s="38">
        <f t="shared" si="0"/>
        <v>736493.67894140631</v>
      </c>
      <c r="C37" s="13">
        <v>7465</v>
      </c>
      <c r="D37" s="14">
        <v>1</v>
      </c>
      <c r="E37" s="15">
        <v>1.0043</v>
      </c>
      <c r="F37" s="16">
        <v>43</v>
      </c>
      <c r="G37" s="17">
        <v>4</v>
      </c>
      <c r="H37" s="39">
        <v>9394.1646212409796</v>
      </c>
    </row>
    <row r="38" spans="1:8" ht="31.5" x14ac:dyDescent="0.25">
      <c r="A38" s="11" t="s">
        <v>48</v>
      </c>
      <c r="B38" s="38">
        <f t="shared" si="0"/>
        <v>736493.67894140631</v>
      </c>
      <c r="C38" s="13">
        <v>5429</v>
      </c>
      <c r="D38" s="14">
        <v>1</v>
      </c>
      <c r="E38" s="15">
        <v>1.002</v>
      </c>
      <c r="F38" s="16">
        <v>20</v>
      </c>
      <c r="G38" s="17">
        <v>4</v>
      </c>
      <c r="H38" s="39">
        <v>6816.3589889896384</v>
      </c>
    </row>
    <row r="39" spans="1:8" ht="31.5" x14ac:dyDescent="0.25">
      <c r="A39" s="11" t="s">
        <v>49</v>
      </c>
      <c r="B39" s="38">
        <f t="shared" si="0"/>
        <v>736493.67894140631</v>
      </c>
      <c r="C39" s="13">
        <v>5090</v>
      </c>
      <c r="D39" s="14">
        <v>1</v>
      </c>
      <c r="E39" s="15">
        <v>1.0008999999999999</v>
      </c>
      <c r="F39" s="16">
        <v>9</v>
      </c>
      <c r="G39" s="17">
        <v>4</v>
      </c>
      <c r="H39" s="39">
        <v>6383.7131400278859</v>
      </c>
    </row>
    <row r="40" spans="1:8" ht="31.5" x14ac:dyDescent="0.25">
      <c r="A40" s="11" t="s">
        <v>50</v>
      </c>
      <c r="B40" s="38">
        <f t="shared" si="0"/>
        <v>736493.67894140631</v>
      </c>
      <c r="C40" s="13">
        <v>13872</v>
      </c>
      <c r="D40" s="14">
        <v>1</v>
      </c>
      <c r="E40" s="15">
        <v>1.0037</v>
      </c>
      <c r="F40" s="16">
        <v>37</v>
      </c>
      <c r="G40" s="17">
        <v>3</v>
      </c>
      <c r="H40" s="39">
        <v>13084.862380131532</v>
      </c>
    </row>
    <row r="41" spans="1:8" ht="31.5" x14ac:dyDescent="0.25">
      <c r="A41" s="11" t="s">
        <v>51</v>
      </c>
      <c r="B41" s="38">
        <f t="shared" si="0"/>
        <v>736493.67894140631</v>
      </c>
      <c r="C41" s="13">
        <v>9330</v>
      </c>
      <c r="D41" s="14">
        <v>1</v>
      </c>
      <c r="E41" s="15">
        <v>1.0086999999999999</v>
      </c>
      <c r="F41" s="16">
        <v>87</v>
      </c>
      <c r="G41" s="17">
        <v>4</v>
      </c>
      <c r="H41" s="39">
        <v>11792.572534571415</v>
      </c>
    </row>
    <row r="42" spans="1:8" ht="15.75" x14ac:dyDescent="0.25">
      <c r="A42" s="11" t="s">
        <v>52</v>
      </c>
      <c r="B42" s="38">
        <f t="shared" si="0"/>
        <v>736493.67894140631</v>
      </c>
      <c r="C42" s="13">
        <v>20244</v>
      </c>
      <c r="D42" s="14">
        <v>1</v>
      </c>
      <c r="E42" s="15">
        <v>1.0123</v>
      </c>
      <c r="F42" s="16">
        <v>123</v>
      </c>
      <c r="G42" s="17">
        <v>2</v>
      </c>
      <c r="H42" s="39">
        <v>12839.27383223932</v>
      </c>
    </row>
    <row r="43" spans="1:8" ht="15.75" x14ac:dyDescent="0.25">
      <c r="A43" s="11" t="s">
        <v>53</v>
      </c>
      <c r="B43" s="38">
        <f t="shared" si="0"/>
        <v>736493.67894140631</v>
      </c>
      <c r="C43" s="13">
        <v>8894</v>
      </c>
      <c r="D43" s="14">
        <v>1</v>
      </c>
      <c r="E43" s="15">
        <v>1.0067999999999999</v>
      </c>
      <c r="F43" s="16">
        <v>68</v>
      </c>
      <c r="G43" s="17">
        <v>4</v>
      </c>
      <c r="H43" s="39">
        <v>11220.319498531164</v>
      </c>
    </row>
    <row r="44" spans="1:8" ht="31.5" x14ac:dyDescent="0.25">
      <c r="A44" s="11" t="s">
        <v>54</v>
      </c>
      <c r="B44" s="38">
        <f t="shared" si="0"/>
        <v>736493.67894140631</v>
      </c>
      <c r="C44" s="13">
        <v>4340</v>
      </c>
      <c r="D44" s="14">
        <v>1</v>
      </c>
      <c r="E44" s="15">
        <v>1.0024999999999999</v>
      </c>
      <c r="F44" s="16">
        <v>25</v>
      </c>
      <c r="G44" s="17">
        <v>5</v>
      </c>
      <c r="H44" s="39">
        <v>6814.735675831419</v>
      </c>
    </row>
    <row r="45" spans="1:8" ht="31.5" x14ac:dyDescent="0.25">
      <c r="A45" s="11" t="s">
        <v>55</v>
      </c>
      <c r="B45" s="38">
        <f t="shared" si="0"/>
        <v>736493.67894140631</v>
      </c>
      <c r="C45" s="13">
        <v>19706</v>
      </c>
      <c r="D45" s="14">
        <v>1</v>
      </c>
      <c r="E45" s="15">
        <v>1.0186999999999999</v>
      </c>
      <c r="F45" s="16">
        <v>187</v>
      </c>
      <c r="G45" s="17">
        <v>3</v>
      </c>
      <c r="H45" s="39">
        <v>18865.613797335645</v>
      </c>
    </row>
    <row r="46" spans="1:8" ht="31.5" x14ac:dyDescent="0.25">
      <c r="A46" s="11" t="s">
        <v>56</v>
      </c>
      <c r="B46" s="38">
        <f t="shared" si="0"/>
        <v>736493.67894140631</v>
      </c>
      <c r="C46" s="13">
        <v>2831</v>
      </c>
      <c r="D46" s="14">
        <v>1</v>
      </c>
      <c r="E46" s="15">
        <v>1.0014000000000001</v>
      </c>
      <c r="F46" s="16">
        <v>14</v>
      </c>
      <c r="G46" s="17">
        <v>5</v>
      </c>
      <c r="H46" s="39">
        <v>4440.4027308816312</v>
      </c>
    </row>
    <row r="47" spans="1:8" ht="31.5" x14ac:dyDescent="0.25">
      <c r="A47" s="11" t="s">
        <v>57</v>
      </c>
      <c r="B47" s="38">
        <f t="shared" ref="B47:B64" si="1">$H$65</f>
        <v>736493.67894140631</v>
      </c>
      <c r="C47" s="13">
        <v>2152</v>
      </c>
      <c r="D47" s="14">
        <v>1</v>
      </c>
      <c r="E47" s="15">
        <v>1.0007999999999999</v>
      </c>
      <c r="F47" s="16">
        <v>8</v>
      </c>
      <c r="G47" s="17">
        <v>5</v>
      </c>
      <c r="H47" s="39">
        <v>3373.3738058836148</v>
      </c>
    </row>
    <row r="48" spans="1:8" ht="31.5" x14ac:dyDescent="0.25">
      <c r="A48" s="11" t="s">
        <v>58</v>
      </c>
      <c r="B48" s="38">
        <f t="shared" si="1"/>
        <v>736493.67894140631</v>
      </c>
      <c r="C48" s="13">
        <v>1756</v>
      </c>
      <c r="D48" s="14">
        <v>1</v>
      </c>
      <c r="E48" s="15">
        <v>1.0004999999999999</v>
      </c>
      <c r="F48" s="16">
        <v>5</v>
      </c>
      <c r="G48" s="17">
        <v>5</v>
      </c>
      <c r="H48" s="39">
        <v>2751.7977371509828</v>
      </c>
    </row>
    <row r="49" spans="1:8" ht="31.5" x14ac:dyDescent="0.25">
      <c r="A49" s="11" t="s">
        <v>59</v>
      </c>
      <c r="B49" s="38">
        <f t="shared" si="1"/>
        <v>736493.67894140631</v>
      </c>
      <c r="C49" s="13">
        <v>6290</v>
      </c>
      <c r="D49" s="14">
        <v>1</v>
      </c>
      <c r="E49" s="15">
        <v>1.0041</v>
      </c>
      <c r="F49" s="16">
        <v>41</v>
      </c>
      <c r="G49" s="17">
        <v>4</v>
      </c>
      <c r="H49" s="39">
        <v>7913.9354598432301</v>
      </c>
    </row>
    <row r="50" spans="1:8" ht="15.75" x14ac:dyDescent="0.25">
      <c r="A50" s="11" t="s">
        <v>60</v>
      </c>
      <c r="B50" s="38">
        <f t="shared" si="1"/>
        <v>736493.67894140631</v>
      </c>
      <c r="C50" s="13">
        <v>10827</v>
      </c>
      <c r="D50" s="14">
        <v>1</v>
      </c>
      <c r="E50" s="15">
        <v>1.0079</v>
      </c>
      <c r="F50" s="16">
        <v>79</v>
      </c>
      <c r="G50" s="17">
        <v>3</v>
      </c>
      <c r="H50" s="39">
        <v>10255.379522604784</v>
      </c>
    </row>
    <row r="51" spans="1:8" ht="31.5" x14ac:dyDescent="0.25">
      <c r="A51" s="11" t="s">
        <v>61</v>
      </c>
      <c r="B51" s="38">
        <f t="shared" si="1"/>
        <v>736493.67894140631</v>
      </c>
      <c r="C51" s="13">
        <v>14443</v>
      </c>
      <c r="D51" s="14">
        <v>1</v>
      </c>
      <c r="E51" s="15">
        <v>1.0035000000000001</v>
      </c>
      <c r="F51" s="16">
        <v>35</v>
      </c>
      <c r="G51" s="17">
        <v>3</v>
      </c>
      <c r="H51" s="39">
        <v>13620.747531422272</v>
      </c>
    </row>
    <row r="52" spans="1:8" ht="31.5" x14ac:dyDescent="0.25">
      <c r="A52" s="11" t="s">
        <v>62</v>
      </c>
      <c r="B52" s="38">
        <f t="shared" si="1"/>
        <v>736493.67894140631</v>
      </c>
      <c r="C52" s="13">
        <v>12419</v>
      </c>
      <c r="D52" s="14">
        <v>1</v>
      </c>
      <c r="E52" s="15">
        <v>1.0044999999999999</v>
      </c>
      <c r="F52" s="16">
        <v>45</v>
      </c>
      <c r="G52" s="17">
        <v>4</v>
      </c>
      <c r="H52" s="39">
        <v>15631.528969054245</v>
      </c>
    </row>
    <row r="53" spans="1:8" ht="31.5" x14ac:dyDescent="0.25">
      <c r="A53" s="11" t="s">
        <v>63</v>
      </c>
      <c r="B53" s="38">
        <f t="shared" si="1"/>
        <v>736493.67894140631</v>
      </c>
      <c r="C53" s="20">
        <v>37922</v>
      </c>
      <c r="D53" s="14">
        <v>1</v>
      </c>
      <c r="E53" s="21">
        <v>1.0178</v>
      </c>
      <c r="F53" s="16">
        <v>178</v>
      </c>
      <c r="G53" s="22">
        <v>1.5</v>
      </c>
      <c r="H53" s="39">
        <v>18136.347973223565</v>
      </c>
    </row>
    <row r="54" spans="1:8" ht="31.5" x14ac:dyDescent="0.25">
      <c r="A54" s="11" t="s">
        <v>64</v>
      </c>
      <c r="B54" s="38">
        <f t="shared" si="1"/>
        <v>736493.67894140631</v>
      </c>
      <c r="C54" s="13">
        <v>23328</v>
      </c>
      <c r="D54" s="23">
        <v>1</v>
      </c>
      <c r="E54" s="15">
        <v>1.0072000000000001</v>
      </c>
      <c r="F54" s="24">
        <v>72</v>
      </c>
      <c r="G54" s="17">
        <v>2</v>
      </c>
      <c r="H54" s="39">
        <v>14720.688394542227</v>
      </c>
    </row>
    <row r="55" spans="1:8" ht="31.5" x14ac:dyDescent="0.25">
      <c r="A55" s="11" t="s">
        <v>65</v>
      </c>
      <c r="B55" s="38">
        <f t="shared" si="1"/>
        <v>736493.67894140631</v>
      </c>
      <c r="C55" s="20">
        <v>7155</v>
      </c>
      <c r="D55" s="14">
        <v>1</v>
      </c>
      <c r="E55" s="21">
        <v>1.0019</v>
      </c>
      <c r="F55" s="16">
        <v>19</v>
      </c>
      <c r="G55" s="22">
        <v>4</v>
      </c>
      <c r="H55" s="39">
        <v>8982.5347570647409</v>
      </c>
    </row>
    <row r="56" spans="1:8" ht="31.5" x14ac:dyDescent="0.25">
      <c r="A56" s="11" t="s">
        <v>66</v>
      </c>
      <c r="B56" s="38">
        <f t="shared" si="1"/>
        <v>736493.67894140631</v>
      </c>
      <c r="C56" s="13">
        <v>30643</v>
      </c>
      <c r="D56" s="23">
        <v>1</v>
      </c>
      <c r="E56" s="15">
        <v>1.0092000000000001</v>
      </c>
      <c r="F56" s="24">
        <v>92</v>
      </c>
      <c r="G56" s="17">
        <v>1.5</v>
      </c>
      <c r="H56" s="39">
        <v>14531.307143068298</v>
      </c>
    </row>
    <row r="57" spans="1:8" ht="31.5" x14ac:dyDescent="0.25">
      <c r="A57" s="11" t="s">
        <v>67</v>
      </c>
      <c r="B57" s="38">
        <f t="shared" si="1"/>
        <v>736493.67894140631</v>
      </c>
      <c r="C57" s="20">
        <v>36123</v>
      </c>
      <c r="D57" s="14">
        <v>1</v>
      </c>
      <c r="E57" s="21">
        <v>1.0187999999999999</v>
      </c>
      <c r="F57" s="16">
        <v>188</v>
      </c>
      <c r="G57" s="22">
        <v>1.5</v>
      </c>
      <c r="H57" s="39">
        <v>17292.942872190804</v>
      </c>
    </row>
    <row r="58" spans="1:8" ht="31.5" x14ac:dyDescent="0.25">
      <c r="A58" s="11" t="s">
        <v>68</v>
      </c>
      <c r="B58" s="38">
        <f t="shared" si="1"/>
        <v>736493.67894140631</v>
      </c>
      <c r="C58" s="13">
        <v>11077</v>
      </c>
      <c r="D58" s="23">
        <v>1</v>
      </c>
      <c r="E58" s="15">
        <v>1.0043</v>
      </c>
      <c r="F58" s="24">
        <v>43</v>
      </c>
      <c r="G58" s="17">
        <v>3</v>
      </c>
      <c r="H58" s="39">
        <v>10454.704773223679</v>
      </c>
    </row>
    <row r="59" spans="1:8" ht="31.5" x14ac:dyDescent="0.25">
      <c r="A59" s="11" t="s">
        <v>69</v>
      </c>
      <c r="B59" s="38">
        <f t="shared" si="1"/>
        <v>736493.67894140631</v>
      </c>
      <c r="C59" s="13">
        <v>20062</v>
      </c>
      <c r="D59" s="14">
        <v>1</v>
      </c>
      <c r="E59" s="15">
        <v>1.0083</v>
      </c>
      <c r="F59" s="16">
        <v>83</v>
      </c>
      <c r="G59" s="17">
        <v>3</v>
      </c>
      <c r="H59" s="39">
        <v>19010.351556182828</v>
      </c>
    </row>
    <row r="60" spans="1:8" ht="15.75" x14ac:dyDescent="0.25">
      <c r="A60" s="11" t="s">
        <v>70</v>
      </c>
      <c r="B60" s="38">
        <f t="shared" si="1"/>
        <v>736493.67894140631</v>
      </c>
      <c r="C60" s="19">
        <v>101987</v>
      </c>
      <c r="D60" s="14">
        <v>0.96399999999999997</v>
      </c>
      <c r="E60" s="15">
        <v>1.0698000000000001</v>
      </c>
      <c r="F60" s="16">
        <v>698</v>
      </c>
      <c r="G60" s="17">
        <v>1</v>
      </c>
      <c r="H60" s="39">
        <v>35454.819354348336</v>
      </c>
    </row>
    <row r="61" spans="1:8" ht="15.75" x14ac:dyDescent="0.25">
      <c r="A61" s="11" t="s">
        <v>71</v>
      </c>
      <c r="B61" s="38">
        <f t="shared" si="1"/>
        <v>736493.67894140631</v>
      </c>
      <c r="C61" s="19">
        <v>56509</v>
      </c>
      <c r="D61" s="14">
        <v>0.96399999999999997</v>
      </c>
      <c r="E61" s="15">
        <v>1.0375000000000001</v>
      </c>
      <c r="F61" s="16">
        <v>375</v>
      </c>
      <c r="G61" s="17">
        <v>1.25</v>
      </c>
      <c r="H61" s="39">
        <v>23814.617297560555</v>
      </c>
    </row>
    <row r="62" spans="1:8" ht="15.75" x14ac:dyDescent="0.25">
      <c r="A62" s="11" t="s">
        <v>72</v>
      </c>
      <c r="B62" s="38">
        <f t="shared" si="1"/>
        <v>736493.67894140631</v>
      </c>
      <c r="C62" s="19">
        <v>20942</v>
      </c>
      <c r="D62" s="14">
        <v>0.96399999999999997</v>
      </c>
      <c r="E62" s="15">
        <v>1.0109999999999999</v>
      </c>
      <c r="F62" s="16">
        <v>110</v>
      </c>
      <c r="G62" s="17">
        <v>2</v>
      </c>
      <c r="H62" s="39">
        <v>13760.276880174797</v>
      </c>
    </row>
    <row r="63" spans="1:8" ht="15.75" x14ac:dyDescent="0.25">
      <c r="A63" s="11" t="s">
        <v>73</v>
      </c>
      <c r="B63" s="38">
        <f t="shared" si="1"/>
        <v>736493.67894140631</v>
      </c>
      <c r="C63" s="19">
        <v>1637266</v>
      </c>
      <c r="D63" s="14">
        <v>0.96399999999999997</v>
      </c>
      <c r="E63" s="15">
        <v>1.8740000000000001</v>
      </c>
      <c r="F63" s="16">
        <v>8740</v>
      </c>
      <c r="G63" s="17">
        <v>0.15</v>
      </c>
      <c r="H63" s="39">
        <v>149557.41678226728</v>
      </c>
    </row>
    <row r="64" spans="1:8" ht="15.75" x14ac:dyDescent="0.25">
      <c r="A64" s="11" t="s">
        <v>74</v>
      </c>
      <c r="B64" s="38">
        <f t="shared" si="1"/>
        <v>736493.67894140631</v>
      </c>
      <c r="C64" s="19">
        <v>31284</v>
      </c>
      <c r="D64" s="14">
        <v>0.96399999999999997</v>
      </c>
      <c r="E64" s="15">
        <v>1.0202</v>
      </c>
      <c r="F64" s="16">
        <v>202</v>
      </c>
      <c r="G64" s="17">
        <v>1.5</v>
      </c>
      <c r="H64" s="39">
        <v>15557.031170463393</v>
      </c>
    </row>
    <row r="65" spans="1:10" x14ac:dyDescent="0.25">
      <c r="A65" s="25" t="s">
        <v>75</v>
      </c>
      <c r="B65" s="26" t="s">
        <v>76</v>
      </c>
      <c r="C65" s="33" t="s">
        <v>76</v>
      </c>
      <c r="D65" s="26" t="s">
        <v>76</v>
      </c>
      <c r="E65" s="33" t="s">
        <v>76</v>
      </c>
      <c r="F65" s="26" t="s">
        <v>76</v>
      </c>
      <c r="G65" s="33" t="s">
        <v>76</v>
      </c>
      <c r="H65" s="27">
        <f>SUM(H15:H64)</f>
        <v>736493.67894140631</v>
      </c>
    </row>
    <row r="66" spans="1:10" x14ac:dyDescent="0.25">
      <c r="A66" s="25" t="s">
        <v>77</v>
      </c>
      <c r="B66" s="26"/>
      <c r="C66" s="26"/>
      <c r="D66" s="26"/>
      <c r="E66" s="26"/>
      <c r="F66" s="26"/>
      <c r="G66" s="26"/>
      <c r="H66" s="28"/>
    </row>
    <row r="67" spans="1:10" x14ac:dyDescent="0.25">
      <c r="A67" s="25" t="s">
        <v>78</v>
      </c>
      <c r="B67" s="26" t="s">
        <v>76</v>
      </c>
      <c r="C67" s="26" t="s">
        <v>76</v>
      </c>
      <c r="D67" s="26" t="s">
        <v>76</v>
      </c>
      <c r="E67" s="26" t="s">
        <v>76</v>
      </c>
      <c r="F67" s="26" t="s">
        <v>76</v>
      </c>
      <c r="G67" s="26" t="s">
        <v>76</v>
      </c>
      <c r="H67" s="27">
        <v>132381.15398</v>
      </c>
    </row>
    <row r="68" spans="1:10" x14ac:dyDescent="0.25">
      <c r="A68" s="25" t="s">
        <v>79</v>
      </c>
      <c r="B68" s="26" t="s">
        <v>76</v>
      </c>
      <c r="C68" s="26" t="s">
        <v>76</v>
      </c>
      <c r="D68" s="26" t="s">
        <v>76</v>
      </c>
      <c r="E68" s="26" t="s">
        <v>76</v>
      </c>
      <c r="F68" s="26" t="s">
        <v>76</v>
      </c>
      <c r="G68" s="26" t="s">
        <v>76</v>
      </c>
      <c r="H68" s="27">
        <v>238144.16147999998</v>
      </c>
    </row>
    <row r="69" spans="1:10" x14ac:dyDescent="0.25">
      <c r="A69" s="25" t="s">
        <v>80</v>
      </c>
      <c r="B69" s="26" t="s">
        <v>76</v>
      </c>
      <c r="C69" s="26" t="s">
        <v>76</v>
      </c>
      <c r="D69" s="26" t="s">
        <v>76</v>
      </c>
      <c r="E69" s="26" t="s">
        <v>76</v>
      </c>
      <c r="F69" s="26" t="s">
        <v>76</v>
      </c>
      <c r="G69" s="26" t="s">
        <v>76</v>
      </c>
      <c r="H69" s="27">
        <v>365968.36349000002</v>
      </c>
    </row>
    <row r="70" spans="1:10" x14ac:dyDescent="0.25">
      <c r="A70" s="29"/>
      <c r="B70" s="29"/>
      <c r="C70" s="29"/>
      <c r="D70" s="29"/>
      <c r="E70" s="29"/>
      <c r="F70" s="30"/>
      <c r="G70" s="30"/>
      <c r="H70" s="40"/>
      <c r="J70" s="41"/>
    </row>
    <row r="71" spans="1:10" ht="174" customHeight="1" x14ac:dyDescent="0.25">
      <c r="A71" s="45" t="s">
        <v>81</v>
      </c>
      <c r="B71" s="45"/>
      <c r="C71" s="45"/>
      <c r="D71" s="45"/>
      <c r="E71" s="45"/>
      <c r="F71" s="45"/>
      <c r="G71" s="45"/>
      <c r="H71" s="45"/>
    </row>
    <row r="73" spans="1:10" ht="41.25" customHeight="1" x14ac:dyDescent="0.25">
      <c r="A73" s="46" t="s">
        <v>82</v>
      </c>
      <c r="B73" s="46"/>
      <c r="C73" s="46"/>
      <c r="E73" s="32"/>
      <c r="G73" s="47" t="s">
        <v>83</v>
      </c>
      <c r="H73" s="47"/>
    </row>
  </sheetData>
  <mergeCells count="9">
    <mergeCell ref="F10:H10"/>
    <mergeCell ref="A71:H71"/>
    <mergeCell ref="A73:C73"/>
    <mergeCell ref="G73:H73"/>
    <mergeCell ref="A1:H1"/>
    <mergeCell ref="F5:H5"/>
    <mergeCell ref="F6:H6"/>
    <mergeCell ref="F7:H7"/>
    <mergeCell ref="F8:H8"/>
  </mergeCells>
  <pageMargins left="0.70866141732283461" right="0.70866141732283461" top="0.74803149606299213" bottom="0.74803149606299213" header="0.31496062992125984" footer="0.31496062992125984"/>
  <pageSetup paperSize="9" scale="41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2026</vt:lpstr>
      <vt:lpstr>2027</vt:lpstr>
      <vt:lpstr>2028</vt:lpstr>
      <vt:lpstr>'2027'!Print_Area</vt:lpstr>
      <vt:lpstr>'2028'!Print_Area</vt:lpstr>
      <vt:lpstr>'2026'!Print_Titles</vt:lpstr>
      <vt:lpstr>'2027'!Print_Titles</vt:lpstr>
      <vt:lpstr>'2028'!Print_Titles</vt:lpstr>
      <vt:lpstr>'2026'!Область_печати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Дмитриева Светлана Андреевна</cp:lastModifiedBy>
  <cp:revision>16</cp:revision>
  <dcterms:created xsi:type="dcterms:W3CDTF">2012-06-08T04:38:17Z</dcterms:created>
  <dcterms:modified xsi:type="dcterms:W3CDTF">2025-10-20T05:58:59Z</dcterms:modified>
</cp:coreProperties>
</file>